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LS220DBE1F\share\美浜共有キャビネット\21‐予約・割当業務\最新申請書\2025申込書\"/>
    </mc:Choice>
  </mc:AlternateContent>
  <xr:revisionPtr revIDLastSave="0" documentId="13_ncr:1_{AA17108B-ED30-447C-825E-839594DC1AE2}" xr6:coauthVersionLast="47" xr6:coauthVersionMax="47" xr10:uidLastSave="{00000000-0000-0000-0000-000000000000}"/>
  <bookViews>
    <workbookView xWindow="-110" yWindow="-110" windowWidth="19420" windowHeight="10300" activeTab="2" xr2:uid="{00000000-000D-0000-FFFF-FFFF00000000}"/>
  </bookViews>
  <sheets>
    <sheet name="ご利用申込書" sheetId="1" r:id="rId1"/>
    <sheet name="参加者名簿" sheetId="5" r:id="rId2"/>
    <sheet name="食事注文書" sheetId="14" r:id="rId3"/>
    <sheet name="物品ご利用申込書" sheetId="10" r:id="rId4"/>
    <sheet name="プログラム（スケジュール）" sheetId="12" r:id="rId5"/>
    <sheet name="宿泊部屋配当表" sheetId="13" r:id="rId6"/>
  </sheets>
  <externalReferences>
    <externalReference r:id="rId7"/>
    <externalReference r:id="rId8"/>
    <externalReference r:id="rId9"/>
  </externalReferences>
  <definedNames>
    <definedName name="_xlnm._FilterDatabase" localSheetId="4" hidden="1">'プログラム（スケジュール）'!$A$1:$N$5</definedName>
    <definedName name="_xlnm.Print_Area" localSheetId="0">ご利用申込書!$A$1:$Q$97</definedName>
    <definedName name="_xlnm.Print_Area" localSheetId="4">'プログラム（スケジュール）'!$A$1:$N$72</definedName>
    <definedName name="_xlnm.Print_Area" localSheetId="1">参加者名簿!$A$1:$M$405</definedName>
    <definedName name="_xlnm.Print_Area" localSheetId="2">食事注文書!$A$1:$Q$109</definedName>
    <definedName name="_xlnm.Print_Area" localSheetId="3">物品ご利用申込書!$A$1:$M$28</definedName>
    <definedName name="_xlnm.Print_Titles" localSheetId="1">参加者名簿!$1:$5</definedName>
    <definedName name="アレルギー">食事注文書!#REF!</definedName>
    <definedName name="アレルゲン">食事注文書!#REF!</definedName>
    <definedName name="みはま注文">#REF!</definedName>
    <definedName name="割当表">[1]●食事入浴割当!$G$5:$CR$39</definedName>
    <definedName name="使用場所">[2]⑦物品使用届!$W$2:$W$22</definedName>
    <definedName name="受入票">'[1]●基本 ← 下足ＮＯ'!$B$6:$AG$35</definedName>
    <definedName name="宿泊単価">[3]見積書・請求書!$M$64:$U$70</definedName>
    <definedName name="食品">#REF!</definedName>
    <definedName name="貸付物品">[2]⑦物品使用届!$V$2:$V$80</definedName>
    <definedName name="注文品名">[2]⑨注文品追加作業用シート!$A$11:$A$266</definedName>
    <definedName name="定食弁当">食事注文書!$AB$53:$AB$94</definedName>
    <definedName name="日帰単価">[3]見積書・請求書!$M$55:$U$61</definedName>
    <definedName name="部屋割">[1]●部屋割当!$C$5:$BY$74</definedName>
    <definedName name="分類" localSheetId="0">ご利用申込書!#REF!</definedName>
    <definedName name="分類">'[3]ご利用案内（入力・控え）'!$AJ$64:$AJ$78</definedName>
    <definedName name="料金表" localSheetId="0">ご利用申込書!$S$59:$AJ$91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14" l="1"/>
  <c r="I106" i="14" s="1"/>
  <c r="G9" i="1" l="1"/>
  <c r="M44" i="14"/>
  <c r="M43" i="14"/>
  <c r="M42" i="14"/>
  <c r="M41" i="14"/>
  <c r="M40" i="14"/>
  <c r="M47" i="14"/>
  <c r="M48" i="14"/>
  <c r="O54" i="14"/>
  <c r="AA1" i="14" l="1"/>
  <c r="D13" i="14" l="1"/>
  <c r="O4" i="14"/>
  <c r="F4" i="14"/>
  <c r="B4" i="14"/>
  <c r="I13" i="14"/>
  <c r="J13" i="14"/>
  <c r="AA2" i="14" l="1"/>
  <c r="J9" i="1"/>
  <c r="K75" i="1"/>
  <c r="K73" i="1"/>
  <c r="O82" i="1"/>
  <c r="L82" i="1"/>
  <c r="I82" i="1"/>
  <c r="F82" i="1"/>
  <c r="C82" i="1"/>
  <c r="O84" i="1"/>
  <c r="L84" i="1"/>
  <c r="I84" i="1"/>
  <c r="F84" i="1"/>
  <c r="C84" i="1"/>
  <c r="M9" i="1" l="1"/>
  <c r="AA4" i="14" s="1"/>
  <c r="O81" i="1"/>
  <c r="L81" i="1"/>
  <c r="I81" i="1"/>
  <c r="F81" i="1"/>
  <c r="C81" i="1"/>
  <c r="O80" i="1"/>
  <c r="L80" i="1"/>
  <c r="I80" i="1"/>
  <c r="F80" i="1"/>
  <c r="C80" i="1"/>
  <c r="I86" i="1" l="1"/>
  <c r="C85" i="1" l="1"/>
  <c r="C95" i="1"/>
  <c r="I7" i="14" l="1"/>
  <c r="AA3" i="14"/>
  <c r="L87" i="1"/>
  <c r="C87" i="1"/>
  <c r="I85" i="1"/>
  <c r="O83" i="1"/>
  <c r="D79" i="1"/>
  <c r="C83" i="1"/>
  <c r="C78" i="1"/>
  <c r="K76" i="1"/>
  <c r="H96" i="1"/>
  <c r="O2" i="13" l="1"/>
  <c r="B1" i="12"/>
  <c r="D1" i="12"/>
  <c r="L2" i="10"/>
  <c r="D2" i="10"/>
  <c r="B2" i="5"/>
  <c r="F3" i="14" l="1"/>
  <c r="B5" i="14"/>
  <c r="C37" i="1" l="1"/>
  <c r="K2" i="13" l="1"/>
  <c r="I2" i="5"/>
  <c r="G79" i="1" l="1"/>
  <c r="C7" i="14" l="1"/>
  <c r="M38" i="1" l="1"/>
  <c r="F54" i="1" l="1"/>
  <c r="F1" i="12" l="1"/>
  <c r="J79" i="1" l="1"/>
  <c r="F83" i="1" s="1"/>
  <c r="M79" i="1" l="1"/>
  <c r="I83" i="1" s="1"/>
  <c r="P9" i="1" l="1"/>
  <c r="L2" i="5" s="1"/>
  <c r="M49" i="14"/>
  <c r="M46" i="14"/>
  <c r="M45" i="14"/>
  <c r="L3" i="14"/>
  <c r="AA5" i="14" l="1"/>
  <c r="E5" i="5"/>
  <c r="P79" i="1"/>
  <c r="L83" i="1" s="1"/>
  <c r="C86" i="1"/>
  <c r="M2" i="13"/>
  <c r="L54" i="14"/>
  <c r="P52" i="14"/>
  <c r="P1" i="14"/>
  <c r="F5" i="5" l="1"/>
  <c r="G5" i="5" s="1"/>
  <c r="H5" i="5" s="1"/>
  <c r="I5" i="5" s="1"/>
  <c r="U20" i="5" a="1"/>
  <c r="U20" i="5" s="1"/>
  <c r="U14" i="5" a="1"/>
  <c r="U14" i="5" s="1"/>
  <c r="U19" i="5" a="1"/>
  <c r="U19" i="5" s="1"/>
  <c r="U18" i="5" a="1"/>
  <c r="U18" i="5" s="1"/>
  <c r="U21" i="5" a="1"/>
  <c r="U21" i="5" s="1"/>
  <c r="U17" i="5" a="1"/>
  <c r="U17" i="5" s="1"/>
  <c r="U13" i="5" a="1"/>
  <c r="U13" i="5" s="1"/>
  <c r="U9" i="5" a="1"/>
  <c r="U9" i="5" s="1"/>
  <c r="U16" i="5" a="1"/>
  <c r="U16" i="5" s="1"/>
  <c r="U6" i="5" a="1"/>
  <c r="U6" i="5" s="1"/>
  <c r="U15" i="5" a="1"/>
  <c r="U15" i="5" s="1"/>
  <c r="U10" i="5" a="1"/>
  <c r="U10" i="5" s="1"/>
  <c r="U12" i="5" a="1"/>
  <c r="U12" i="5" s="1"/>
  <c r="U11" i="5" a="1"/>
  <c r="U11" i="5" s="1"/>
  <c r="U8" i="5" a="1"/>
  <c r="U8" i="5" s="1"/>
  <c r="U7" i="5" a="1"/>
  <c r="U7" i="5" s="1"/>
  <c r="V21" i="5" a="1"/>
  <c r="V21" i="5" s="1"/>
  <c r="Q13" i="14"/>
  <c r="P13" i="14"/>
  <c r="O13" i="14"/>
  <c r="N13" i="14"/>
  <c r="M13" i="14"/>
  <c r="L13" i="14"/>
  <c r="K13" i="14"/>
  <c r="H13" i="14"/>
  <c r="G13" i="14"/>
  <c r="F13" i="14"/>
  <c r="E13" i="14"/>
  <c r="C13" i="14"/>
  <c r="F55" i="14"/>
  <c r="B55" i="14"/>
  <c r="V13" i="5" l="1" a="1"/>
  <c r="V13" i="5" s="1"/>
  <c r="V10" i="5" a="1"/>
  <c r="V10" i="5" s="1"/>
  <c r="V7" i="5" a="1"/>
  <c r="V7" i="5" s="1"/>
  <c r="V8" i="5" a="1"/>
  <c r="V8" i="5" s="1"/>
  <c r="V18" i="5" a="1"/>
  <c r="V18" i="5" s="1"/>
  <c r="V19" i="5" a="1"/>
  <c r="V19" i="5" s="1"/>
  <c r="V20" i="5" a="1"/>
  <c r="V20" i="5" s="1"/>
  <c r="V9" i="5" a="1"/>
  <c r="V9" i="5" s="1"/>
  <c r="V11" i="5" a="1"/>
  <c r="V11" i="5" s="1"/>
  <c r="V6" i="5" a="1"/>
  <c r="V6" i="5" s="1"/>
  <c r="V12" i="5" a="1"/>
  <c r="V12" i="5" s="1"/>
  <c r="V17" i="5" a="1"/>
  <c r="V17" i="5" s="1"/>
  <c r="V15" i="5" a="1"/>
  <c r="V15" i="5" s="1"/>
  <c r="V14" i="5" a="1"/>
  <c r="V14" i="5" s="1"/>
  <c r="V16" i="5" a="1"/>
  <c r="V16" i="5" s="1"/>
  <c r="W21" i="5" a="1"/>
  <c r="W21" i="5" s="1"/>
  <c r="W17" i="5" a="1"/>
  <c r="W17" i="5" s="1"/>
  <c r="W13" i="5" a="1"/>
  <c r="W13" i="5" s="1"/>
  <c r="W9" i="5" a="1"/>
  <c r="W9" i="5" s="1"/>
  <c r="W19" i="5" a="1"/>
  <c r="W19" i="5" s="1"/>
  <c r="W11" i="5" a="1"/>
  <c r="W11" i="5" s="1"/>
  <c r="W14" i="5" a="1"/>
  <c r="W14" i="5" s="1"/>
  <c r="W6" i="5" a="1"/>
  <c r="W6" i="5" s="1"/>
  <c r="W20" i="5" a="1"/>
  <c r="W20" i="5" s="1"/>
  <c r="W16" i="5" a="1"/>
  <c r="W16" i="5" s="1"/>
  <c r="W12" i="5" a="1"/>
  <c r="W12" i="5" s="1"/>
  <c r="W8" i="5" a="1"/>
  <c r="W8" i="5" s="1"/>
  <c r="W15" i="5" a="1"/>
  <c r="W15" i="5" s="1"/>
  <c r="W7" i="5" a="1"/>
  <c r="W7" i="5" s="1"/>
  <c r="W18" i="5" a="1"/>
  <c r="W18" i="5" s="1"/>
  <c r="W10" i="5" a="1"/>
  <c r="W10" i="5" s="1"/>
  <c r="B56" i="14"/>
  <c r="A54" i="14"/>
  <c r="AN64" i="13"/>
  <c r="AN63" i="13"/>
  <c r="AN62" i="13"/>
  <c r="AN61" i="13"/>
  <c r="AN60" i="13"/>
  <c r="AN59" i="13"/>
  <c r="AN58" i="13"/>
  <c r="AN57" i="13"/>
  <c r="AN56" i="13"/>
  <c r="AN55" i="13"/>
  <c r="AN54" i="13"/>
  <c r="AN53" i="13"/>
  <c r="AN52" i="13"/>
  <c r="AN51" i="13"/>
  <c r="AN50" i="13"/>
  <c r="AN49" i="13"/>
  <c r="AN48" i="13"/>
  <c r="AN47" i="13"/>
  <c r="AN46" i="13"/>
  <c r="AN45" i="13"/>
  <c r="AN44" i="13"/>
  <c r="AN43" i="13"/>
  <c r="AN42" i="13"/>
  <c r="AN41" i="13"/>
  <c r="AN40" i="13"/>
  <c r="AN39" i="13"/>
  <c r="AN38" i="13"/>
  <c r="AN37" i="13"/>
  <c r="AN36" i="13"/>
  <c r="AN35" i="13"/>
  <c r="AN34" i="13"/>
  <c r="AN33" i="13"/>
  <c r="AN32" i="13"/>
  <c r="AN31" i="13"/>
  <c r="AN30" i="13"/>
  <c r="AN29" i="13"/>
  <c r="AN28" i="13"/>
  <c r="AN27" i="13"/>
  <c r="AN26" i="13"/>
  <c r="AN25" i="13"/>
  <c r="AN24" i="13"/>
  <c r="AN23" i="13"/>
  <c r="AN22" i="13"/>
  <c r="AN21" i="13"/>
  <c r="AN20" i="13"/>
  <c r="AN19" i="13"/>
  <c r="AN18" i="13"/>
  <c r="AN17" i="13"/>
  <c r="AN16" i="13"/>
  <c r="AN15" i="13"/>
  <c r="AN14" i="13"/>
  <c r="AN13" i="13"/>
  <c r="AN12" i="13"/>
  <c r="AN11" i="13"/>
  <c r="AN10" i="13"/>
  <c r="AN9" i="13"/>
  <c r="AN8" i="13"/>
  <c r="AN7" i="13"/>
  <c r="AN6" i="13"/>
  <c r="AN5" i="13"/>
  <c r="AN4" i="13"/>
  <c r="AN3" i="13"/>
  <c r="AN2" i="13"/>
  <c r="AO64" i="13"/>
  <c r="AO63" i="13"/>
  <c r="AO62" i="13"/>
  <c r="AO61" i="13"/>
  <c r="AO60" i="13"/>
  <c r="AO59" i="13"/>
  <c r="AO58" i="13"/>
  <c r="AO57" i="13"/>
  <c r="AO56" i="13"/>
  <c r="AO55" i="13"/>
  <c r="AO54" i="13"/>
  <c r="AO53" i="13"/>
  <c r="AO52" i="13"/>
  <c r="AO51" i="13"/>
  <c r="AO50" i="13"/>
  <c r="AO48" i="13"/>
  <c r="AO49" i="13"/>
  <c r="AO47" i="13"/>
  <c r="AO46" i="13"/>
  <c r="AO45" i="13"/>
  <c r="AO44" i="13"/>
  <c r="AO43" i="13"/>
  <c r="AO42" i="13"/>
  <c r="AO41" i="13"/>
  <c r="AO40" i="13"/>
  <c r="AO39" i="13"/>
  <c r="AO38" i="13"/>
  <c r="AO37" i="13"/>
  <c r="AO36" i="13"/>
  <c r="AO35" i="13"/>
  <c r="AO34" i="13"/>
  <c r="AO33" i="13"/>
  <c r="AO32" i="13"/>
  <c r="AO31" i="13"/>
  <c r="AO30" i="13"/>
  <c r="AO29" i="13"/>
  <c r="AO28" i="13"/>
  <c r="AO27" i="13"/>
  <c r="AO26" i="13"/>
  <c r="AO25" i="13"/>
  <c r="AO24" i="13"/>
  <c r="AO23" i="13"/>
  <c r="AO22" i="13"/>
  <c r="AO21" i="13"/>
  <c r="AO20" i="13"/>
  <c r="AO19" i="13"/>
  <c r="AO18" i="13"/>
  <c r="AO17" i="13"/>
  <c r="AO16" i="13"/>
  <c r="AO15" i="13"/>
  <c r="AO14" i="13"/>
  <c r="AO13" i="13"/>
  <c r="AO12" i="13"/>
  <c r="AO11" i="13"/>
  <c r="AO10" i="13"/>
  <c r="AO9" i="13"/>
  <c r="AO8" i="13"/>
  <c r="AO7" i="13"/>
  <c r="AO6" i="13"/>
  <c r="AO5" i="13"/>
  <c r="AO4" i="13"/>
  <c r="AO2" i="13"/>
  <c r="AO3" i="13"/>
  <c r="X21" i="5" l="1" a="1"/>
  <c r="X21" i="5" s="1"/>
  <c r="X17" i="5" a="1"/>
  <c r="X17" i="5" s="1"/>
  <c r="X13" i="5" a="1"/>
  <c r="X13" i="5" s="1"/>
  <c r="X9" i="5" a="1"/>
  <c r="X9" i="5" s="1"/>
  <c r="X19" i="5" a="1"/>
  <c r="X19" i="5" s="1"/>
  <c r="X11" i="5" a="1"/>
  <c r="X11" i="5" s="1"/>
  <c r="X14" i="5" a="1"/>
  <c r="X14" i="5" s="1"/>
  <c r="X6" i="5" a="1"/>
  <c r="X6" i="5" s="1"/>
  <c r="X20" i="5" a="1"/>
  <c r="X20" i="5" s="1"/>
  <c r="X16" i="5" a="1"/>
  <c r="X16" i="5" s="1"/>
  <c r="X12" i="5" a="1"/>
  <c r="X12" i="5" s="1"/>
  <c r="X8" i="5" a="1"/>
  <c r="X8" i="5" s="1"/>
  <c r="X15" i="5" a="1"/>
  <c r="X15" i="5" s="1"/>
  <c r="X7" i="5" a="1"/>
  <c r="X7" i="5" s="1"/>
  <c r="X18" i="5" a="1"/>
  <c r="X18" i="5" s="1"/>
  <c r="X10" i="5" a="1"/>
  <c r="X10" i="5" s="1"/>
  <c r="F54" i="14"/>
  <c r="AO65" i="13"/>
  <c r="AE2" i="13"/>
  <c r="Y21" i="5" l="1" a="1"/>
  <c r="Y21" i="5" s="1"/>
  <c r="Y17" i="5" a="1"/>
  <c r="Y17" i="5" s="1"/>
  <c r="Y13" i="5" a="1"/>
  <c r="Y13" i="5" s="1"/>
  <c r="I90" i="1" s="1"/>
  <c r="Y9" i="5" a="1"/>
  <c r="Y9" i="5" s="1"/>
  <c r="E90" i="1" s="1"/>
  <c r="Y15" i="5" a="1"/>
  <c r="Y15" i="5" s="1"/>
  <c r="K90" i="1" s="1"/>
  <c r="Y11" i="5" a="1"/>
  <c r="Y11" i="5" s="1"/>
  <c r="G90" i="1" s="1"/>
  <c r="Y14" i="5" a="1"/>
  <c r="Y14" i="5" s="1"/>
  <c r="K89" i="1" s="1"/>
  <c r="Y6" i="5" a="1"/>
  <c r="Y6" i="5" s="1"/>
  <c r="C89" i="1" s="1"/>
  <c r="Y20" i="5" a="1"/>
  <c r="Y20" i="5" s="1"/>
  <c r="Y16" i="5" a="1"/>
  <c r="Y16" i="5" s="1"/>
  <c r="Y12" i="5" a="1"/>
  <c r="Y12" i="5" s="1"/>
  <c r="I89" i="1" s="1"/>
  <c r="Y8" i="5" a="1"/>
  <c r="Y8" i="5" s="1"/>
  <c r="E89" i="1" s="1"/>
  <c r="Y19" i="5" a="1"/>
  <c r="Y19" i="5" s="1"/>
  <c r="Y7" i="5" a="1"/>
  <c r="Y7" i="5" s="1"/>
  <c r="C90" i="1" s="1"/>
  <c r="Y18" i="5" a="1"/>
  <c r="Y18" i="5" s="1"/>
  <c r="Y10" i="5" a="1"/>
  <c r="Y10" i="5" s="1"/>
  <c r="G89" i="1" s="1"/>
  <c r="AG2" i="13"/>
  <c r="AC2" i="13" s="1"/>
  <c r="M90" i="1" l="1"/>
  <c r="O90" i="1" s="1"/>
  <c r="E91" i="1"/>
  <c r="K91" i="1"/>
  <c r="I91" i="1"/>
  <c r="M89" i="1"/>
  <c r="O89" i="1" s="1"/>
  <c r="C91" i="1"/>
  <c r="G91" i="1"/>
  <c r="Q57" i="1"/>
  <c r="P57" i="1"/>
  <c r="N57" i="1"/>
  <c r="M57" i="1"/>
  <c r="K57" i="1"/>
  <c r="J57" i="1"/>
  <c r="H57" i="1"/>
  <c r="G57" i="1"/>
  <c r="E57" i="1"/>
  <c r="D57" i="1"/>
  <c r="M91" i="1" l="1"/>
  <c r="O91" i="1" s="1"/>
  <c r="I57" i="1"/>
  <c r="O57" i="1"/>
  <c r="C57" i="1"/>
  <c r="W2" i="13" s="1"/>
  <c r="F57" i="1"/>
  <c r="L57" i="1"/>
  <c r="B2" i="12"/>
  <c r="I2" i="12" s="1"/>
  <c r="E2" i="12"/>
  <c r="L2" i="12" s="1"/>
  <c r="C2" i="12"/>
  <c r="J2" i="12" s="1"/>
  <c r="K4" i="12"/>
  <c r="I4" i="12"/>
  <c r="F4" i="12"/>
  <c r="D4" i="12"/>
  <c r="B4" i="12"/>
  <c r="C4" i="12"/>
  <c r="F2" i="12"/>
  <c r="M2" i="12" s="1"/>
  <c r="M1" i="12"/>
  <c r="K1" i="12"/>
  <c r="I1" i="12"/>
  <c r="N3" i="12"/>
  <c r="L3" i="12"/>
  <c r="D39" i="1" l="1"/>
  <c r="F7" i="14" l="1"/>
  <c r="E4" i="12"/>
  <c r="W3" i="10"/>
  <c r="F25" i="10"/>
  <c r="F20" i="10"/>
  <c r="F15" i="10"/>
  <c r="F10" i="10"/>
  <c r="F5" i="10"/>
  <c r="W4" i="10" l="1"/>
  <c r="W5" i="10" l="1"/>
  <c r="G4" i="12"/>
  <c r="L7" i="14" l="1"/>
  <c r="W6" i="10"/>
  <c r="J4" i="12"/>
  <c r="D2" i="12" l="1"/>
  <c r="K2" i="12" s="1"/>
  <c r="O7" i="14"/>
  <c r="W7" i="10"/>
  <c r="L4" i="12"/>
  <c r="C38" i="1" l="1"/>
  <c r="G39" i="1"/>
  <c r="J39" i="1"/>
  <c r="M39" i="1"/>
  <c r="P39" i="1"/>
  <c r="C54" i="1"/>
  <c r="I54" i="1"/>
  <c r="L54" i="1"/>
  <c r="O54" i="1"/>
  <c r="C55" i="1"/>
  <c r="F55" i="1"/>
  <c r="I55" i="1"/>
  <c r="L55" i="1"/>
  <c r="O55" i="1"/>
  <c r="C56" i="1"/>
  <c r="F56" i="1"/>
  <c r="I56" i="1"/>
  <c r="L56" i="1"/>
  <c r="O56" i="1"/>
  <c r="B3" i="12" l="1"/>
  <c r="I3"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mihama</author>
  </authors>
  <commentList>
    <comment ref="Z2" authorId="0" shapeId="0" xr:uid="{00000000-0006-0000-0500-000001000000}">
      <text>
        <r>
          <rPr>
            <sz val="9"/>
            <color indexed="81"/>
            <rFont val="MS P ゴシック"/>
            <family val="3"/>
            <charset val="128"/>
          </rPr>
          <t xml:space="preserve">自然の家より送付された部屋割り表を見て、最大部屋数を入力してください。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<sst xmlns="http://schemas.openxmlformats.org/spreadsheetml/2006/main" count="827" uniqueCount="628">
  <si>
    <t>機材等の借用依頼、施設利用における要望事項をご記入ください。</t>
    <rPh sb="0" eb="2">
      <t>キザイ</t>
    </rPh>
    <rPh sb="2" eb="3">
      <t>トウ</t>
    </rPh>
    <rPh sb="4" eb="6">
      <t>シャクヨウ</t>
    </rPh>
    <rPh sb="6" eb="8">
      <t>イライ</t>
    </rPh>
    <rPh sb="9" eb="11">
      <t>シセツ</t>
    </rPh>
    <rPh sb="11" eb="13">
      <t>リヨウ</t>
    </rPh>
    <rPh sb="17" eb="19">
      <t>ヨウボウ</t>
    </rPh>
    <rPh sb="19" eb="21">
      <t>ジコウ</t>
    </rPh>
    <rPh sb="23" eb="25">
      <t>キニュウ</t>
    </rPh>
    <phoneticPr fontId="9"/>
  </si>
  <si>
    <t>備
考</t>
    <rPh sb="0" eb="1">
      <t>ビ</t>
    </rPh>
    <rPh sb="2" eb="3">
      <t>コウ</t>
    </rPh>
    <phoneticPr fontId="9"/>
  </si>
  <si>
    <t>野外食材を注文する分</t>
    <rPh sb="0" eb="2">
      <t>ヤガイ</t>
    </rPh>
    <rPh sb="2" eb="4">
      <t>ショクザイ</t>
    </rPh>
    <rPh sb="5" eb="7">
      <t>チュウモン</t>
    </rPh>
    <rPh sb="9" eb="10">
      <t>ブン</t>
    </rPh>
    <phoneticPr fontId="9"/>
  </si>
  <si>
    <t>食堂で食べる分</t>
    <rPh sb="0" eb="2">
      <t>ショクドウ</t>
    </rPh>
    <rPh sb="3" eb="4">
      <t>タ</t>
    </rPh>
    <rPh sb="6" eb="7">
      <t>ブン</t>
    </rPh>
    <phoneticPr fontId="9"/>
  </si>
  <si>
    <t>夕食</t>
    <rPh sb="0" eb="2">
      <t>ユウショク</t>
    </rPh>
    <phoneticPr fontId="9"/>
  </si>
  <si>
    <t>昼食</t>
    <rPh sb="0" eb="2">
      <t>チュウショク</t>
    </rPh>
    <phoneticPr fontId="9"/>
  </si>
  <si>
    <t>朝食</t>
    <rPh sb="0" eb="2">
      <t>チョウショク</t>
    </rPh>
    <phoneticPr fontId="9"/>
  </si>
  <si>
    <t>お食事数</t>
    <rPh sb="1" eb="3">
      <t>ショクジ</t>
    </rPh>
    <rPh sb="3" eb="4">
      <t>スウ</t>
    </rPh>
    <phoneticPr fontId="9"/>
  </si>
  <si>
    <t>宿泊人数合計</t>
    <rPh sb="3" eb="4">
      <t>スウ</t>
    </rPh>
    <phoneticPr fontId="9"/>
  </si>
  <si>
    <t>高校生以上</t>
    <rPh sb="0" eb="3">
      <t>コウコウセイ</t>
    </rPh>
    <rPh sb="3" eb="5">
      <t>イジョウ</t>
    </rPh>
    <phoneticPr fontId="9"/>
  </si>
  <si>
    <t>ご宿泊</t>
    <rPh sb="1" eb="3">
      <t>シュクハク</t>
    </rPh>
    <phoneticPr fontId="9"/>
  </si>
  <si>
    <t>ご利用総人数</t>
    <rPh sb="1" eb="3">
      <t>リヨウ</t>
    </rPh>
    <rPh sb="3" eb="4">
      <t>ソウ</t>
    </rPh>
    <rPh sb="4" eb="6">
      <t>ニンズウ</t>
    </rPh>
    <rPh sb="5" eb="6">
      <t>スウ</t>
    </rPh>
    <phoneticPr fontId="9"/>
  </si>
  <si>
    <t>女</t>
    <rPh sb="0" eb="1">
      <t>オンナ</t>
    </rPh>
    <phoneticPr fontId="9"/>
  </si>
  <si>
    <t>男</t>
    <rPh sb="0" eb="1">
      <t>オトコ</t>
    </rPh>
    <phoneticPr fontId="9"/>
  </si>
  <si>
    <t>計</t>
    <rPh sb="0" eb="1">
      <t>ケイ</t>
    </rPh>
    <phoneticPr fontId="9"/>
  </si>
  <si>
    <t>ご利用者数</t>
    <rPh sb="1" eb="3">
      <t>リヨウ</t>
    </rPh>
    <rPh sb="3" eb="4">
      <t>シャ</t>
    </rPh>
    <rPh sb="4" eb="5">
      <t>スウ</t>
    </rPh>
    <phoneticPr fontId="9"/>
  </si>
  <si>
    <t>18-21</t>
    <phoneticPr fontId="9"/>
  </si>
  <si>
    <t>13-17</t>
    <phoneticPr fontId="9"/>
  </si>
  <si>
    <t>9-12</t>
    <phoneticPr fontId="9"/>
  </si>
  <si>
    <t>9-12</t>
    <phoneticPr fontId="9"/>
  </si>
  <si>
    <t>18-21</t>
    <phoneticPr fontId="9"/>
  </si>
  <si>
    <t>13-17</t>
    <phoneticPr fontId="9"/>
  </si>
  <si>
    <t>13-17</t>
    <phoneticPr fontId="9"/>
  </si>
  <si>
    <t>9-12</t>
    <phoneticPr fontId="9"/>
  </si>
  <si>
    <t>夜間Ｃ</t>
  </si>
  <si>
    <t>午後Ｂ</t>
  </si>
  <si>
    <t>午前Ａ</t>
  </si>
  <si>
    <t>アクティビティ・プログラム</t>
    <phoneticPr fontId="9"/>
  </si>
  <si>
    <t>テニスコート（D）</t>
    <phoneticPr fontId="9"/>
  </si>
  <si>
    <t>テニスコート（C）</t>
    <phoneticPr fontId="9"/>
  </si>
  <si>
    <t>テニスコート（B）</t>
    <phoneticPr fontId="9"/>
  </si>
  <si>
    <t>テニスコート（Ａ）</t>
  </si>
  <si>
    <t>18-21</t>
    <phoneticPr fontId="9"/>
  </si>
  <si>
    <t>時間区分</t>
  </si>
  <si>
    <t>５日目</t>
    <rPh sb="1" eb="2">
      <t>ニチ</t>
    </rPh>
    <rPh sb="2" eb="3">
      <t>メ</t>
    </rPh>
    <phoneticPr fontId="9"/>
  </si>
  <si>
    <t>４日目</t>
    <rPh sb="1" eb="2">
      <t>ニチ</t>
    </rPh>
    <rPh sb="2" eb="3">
      <t>メ</t>
    </rPh>
    <phoneticPr fontId="9"/>
  </si>
  <si>
    <t>３日目</t>
    <rPh sb="1" eb="2">
      <t>ニチ</t>
    </rPh>
    <rPh sb="2" eb="3">
      <t>メ</t>
    </rPh>
    <phoneticPr fontId="9"/>
  </si>
  <si>
    <t>２日目</t>
    <rPh sb="1" eb="2">
      <t>ニチ</t>
    </rPh>
    <rPh sb="2" eb="3">
      <t>メ</t>
    </rPh>
    <phoneticPr fontId="9"/>
  </si>
  <si>
    <t>初日</t>
    <rPh sb="0" eb="2">
      <t>ショニチ</t>
    </rPh>
    <phoneticPr fontId="9"/>
  </si>
  <si>
    <t>ご利用日時</t>
    <phoneticPr fontId="9"/>
  </si>
  <si>
    <t>電話番号</t>
    <rPh sb="0" eb="2">
      <t>デンワ</t>
    </rPh>
    <rPh sb="2" eb="4">
      <t>バンゴウ</t>
    </rPh>
    <phoneticPr fontId="9"/>
  </si>
  <si>
    <t>団体名</t>
    <phoneticPr fontId="9"/>
  </si>
  <si>
    <t>野外ステージ・芝生広場</t>
    <rPh sb="0" eb="2">
      <t>ヤガイ</t>
    </rPh>
    <rPh sb="7" eb="9">
      <t>シバフ</t>
    </rPh>
    <rPh sb="9" eb="11">
      <t>ヒロバ</t>
    </rPh>
    <phoneticPr fontId="9"/>
  </si>
  <si>
    <t>炊飯場（B)</t>
    <rPh sb="0" eb="2">
      <t>スイハン</t>
    </rPh>
    <rPh sb="2" eb="3">
      <t>ジョウ</t>
    </rPh>
    <phoneticPr fontId="9"/>
  </si>
  <si>
    <t>炊飯場（A)</t>
    <rPh sb="0" eb="2">
      <t>スイハン</t>
    </rPh>
    <rPh sb="2" eb="3">
      <t>ジョウ</t>
    </rPh>
    <phoneticPr fontId="9"/>
  </si>
  <si>
    <t>広場・営火場</t>
    <rPh sb="0" eb="2">
      <t>ヒロバ</t>
    </rPh>
    <rPh sb="3" eb="5">
      <t>エイカ</t>
    </rPh>
    <rPh sb="5" eb="6">
      <t>ジョウ</t>
    </rPh>
    <phoneticPr fontId="9"/>
  </si>
  <si>
    <t>ロマン</t>
    <phoneticPr fontId="9"/>
  </si>
  <si>
    <t>炊飯場</t>
    <rPh sb="0" eb="2">
      <t>スイハン</t>
    </rPh>
    <rPh sb="2" eb="3">
      <t>ジョウ</t>
    </rPh>
    <phoneticPr fontId="9"/>
  </si>
  <si>
    <t>ふれあい</t>
    <phoneticPr fontId="9"/>
  </si>
  <si>
    <t>チャレンジ広場</t>
    <rPh sb="5" eb="7">
      <t>ヒロバ</t>
    </rPh>
    <phoneticPr fontId="9"/>
  </si>
  <si>
    <t>つどいの広場（掲揚塔）</t>
    <rPh sb="4" eb="6">
      <t>ヒロバ</t>
    </rPh>
    <rPh sb="7" eb="9">
      <t>ケイヨウ</t>
    </rPh>
    <rPh sb="9" eb="10">
      <t>トウ</t>
    </rPh>
    <phoneticPr fontId="9"/>
  </si>
  <si>
    <t>観測ホール（６F）</t>
    <rPh sb="0" eb="2">
      <t>カンソク</t>
    </rPh>
    <phoneticPr fontId="9"/>
  </si>
  <si>
    <t>講堂（５００人）</t>
    <rPh sb="0" eb="2">
      <t>コウドウ</t>
    </rPh>
    <rPh sb="6" eb="7">
      <t>ニン</t>
    </rPh>
    <phoneticPr fontId="9"/>
  </si>
  <si>
    <t>半面利用</t>
    <rPh sb="0" eb="2">
      <t>ハンメン</t>
    </rPh>
    <rPh sb="2" eb="4">
      <t>リヨウ</t>
    </rPh>
    <phoneticPr fontId="9"/>
  </si>
  <si>
    <t>全面利用</t>
    <rPh sb="0" eb="2">
      <t>ゼンメン</t>
    </rPh>
    <rPh sb="2" eb="4">
      <t>リヨウ</t>
    </rPh>
    <phoneticPr fontId="9"/>
  </si>
  <si>
    <t>第１０研修室（５０人）</t>
    <phoneticPr fontId="9"/>
  </si>
  <si>
    <t>第９研修室（５０人）</t>
    <phoneticPr fontId="9"/>
  </si>
  <si>
    <t>第８研修室（５０人）</t>
    <phoneticPr fontId="9"/>
  </si>
  <si>
    <t>第７研修室（５０人）</t>
    <phoneticPr fontId="9"/>
  </si>
  <si>
    <t>第６研修室（５０人）</t>
    <phoneticPr fontId="9"/>
  </si>
  <si>
    <t>第５研修室（５０人）</t>
    <phoneticPr fontId="9"/>
  </si>
  <si>
    <t>第４研修室（５０人）</t>
    <phoneticPr fontId="9"/>
  </si>
  <si>
    <t>第３研修室（５０人）</t>
    <phoneticPr fontId="9"/>
  </si>
  <si>
    <t>第２研修室（５０人）</t>
    <phoneticPr fontId="9"/>
  </si>
  <si>
    <t>第１研修室（５０人）</t>
    <rPh sb="8" eb="9">
      <t>ニン</t>
    </rPh>
    <phoneticPr fontId="9"/>
  </si>
  <si>
    <t>退所時刻</t>
  </si>
  <si>
    <t>―</t>
  </si>
  <si>
    <t>入所時刻</t>
  </si>
  <si>
    <t>ご利用目的</t>
    <rPh sb="1" eb="3">
      <t>リヨウ</t>
    </rPh>
    <rPh sb="3" eb="5">
      <t>モクテキ</t>
    </rPh>
    <phoneticPr fontId="9"/>
  </si>
  <si>
    <t>〒</t>
    <phoneticPr fontId="9"/>
  </si>
  <si>
    <t>住所</t>
  </si>
  <si>
    <t>代表者名</t>
    <rPh sb="0" eb="2">
      <t>ダイヒョウ</t>
    </rPh>
    <rPh sb="2" eb="3">
      <t>シャ</t>
    </rPh>
    <rPh sb="3" eb="4">
      <t>メイ</t>
    </rPh>
    <phoneticPr fontId="9"/>
  </si>
  <si>
    <t>■野外活動</t>
  </si>
  <si>
    <t>▼歩のプログラム</t>
  </si>
  <si>
    <t>・ウォークラリー</t>
  </si>
  <si>
    <t>・ハイキング</t>
  </si>
  <si>
    <t>・ナイトハイク</t>
  </si>
  <si>
    <t>・オリエンテーリング</t>
  </si>
  <si>
    <t>▼海のプログラム</t>
  </si>
  <si>
    <t>・砂の造形</t>
  </si>
  <si>
    <t>・海水浴</t>
  </si>
  <si>
    <t>・地引き網</t>
  </si>
  <si>
    <t>・魚つかみ</t>
  </si>
  <si>
    <t>▼食のプログラム</t>
  </si>
  <si>
    <t>・野外炊飯</t>
  </si>
  <si>
    <t>▼楽のプログラム</t>
  </si>
  <si>
    <t>・ファイヤーのつどい</t>
  </si>
  <si>
    <t>・屋外スポーツ・レクリエーション</t>
  </si>
  <si>
    <t>▼観のプログラム</t>
  </si>
  <si>
    <t>・星の観察</t>
  </si>
  <si>
    <t>・磯の生物観察</t>
  </si>
  <si>
    <t>■屋内活動</t>
  </si>
  <si>
    <t>・湯呑みの一刀彫り</t>
  </si>
  <si>
    <t>・竹とんぼ</t>
  </si>
  <si>
    <t>・ビーチコーミング</t>
  </si>
  <si>
    <t>●</t>
    <phoneticPr fontId="9"/>
  </si>
  <si>
    <t>雨</t>
    <rPh sb="0" eb="1">
      <t>アメ</t>
    </rPh>
    <phoneticPr fontId="9"/>
  </si>
  <si>
    <t>２H</t>
    <phoneticPr fontId="9"/>
  </si>
  <si>
    <t>４H</t>
    <phoneticPr fontId="9"/>
  </si>
  <si>
    <t>８H</t>
    <phoneticPr fontId="9"/>
  </si>
  <si>
    <t>２H</t>
    <phoneticPr fontId="9"/>
  </si>
  <si>
    <t>４H</t>
    <phoneticPr fontId="9"/>
  </si>
  <si>
    <t>８H</t>
    <phoneticPr fontId="9"/>
  </si>
  <si>
    <t>2H  9-11</t>
    <phoneticPr fontId="9"/>
  </si>
  <si>
    <t>2H 11-13</t>
    <phoneticPr fontId="9"/>
  </si>
  <si>
    <t>2H 13-15</t>
    <phoneticPr fontId="9"/>
  </si>
  <si>
    <t>2H 15-17</t>
    <phoneticPr fontId="9"/>
  </si>
  <si>
    <t>4H  9-13</t>
    <phoneticPr fontId="9"/>
  </si>
  <si>
    <t>4H 11-15</t>
    <phoneticPr fontId="9"/>
  </si>
  <si>
    <t>4H 13-17</t>
    <phoneticPr fontId="9"/>
  </si>
  <si>
    <t>8H  9-17</t>
    <phoneticPr fontId="9"/>
  </si>
  <si>
    <t>弁当を注文する分</t>
    <rPh sb="0" eb="2">
      <t>ベントウ</t>
    </rPh>
    <rPh sb="3" eb="5">
      <t>チュウモン</t>
    </rPh>
    <rPh sb="7" eb="8">
      <t>ブン</t>
    </rPh>
    <phoneticPr fontId="9"/>
  </si>
  <si>
    <t>研修会</t>
    <rPh sb="0" eb="3">
      <t>ケンシュウカイ</t>
    </rPh>
    <phoneticPr fontId="9"/>
  </si>
  <si>
    <t>講習会</t>
    <rPh sb="0" eb="3">
      <t>コウシュウカイ</t>
    </rPh>
    <phoneticPr fontId="9"/>
  </si>
  <si>
    <t>会議</t>
    <rPh sb="0" eb="2">
      <t>カイギ</t>
    </rPh>
    <phoneticPr fontId="9"/>
  </si>
  <si>
    <t>学習会</t>
    <rPh sb="0" eb="2">
      <t>ガクシュウ</t>
    </rPh>
    <rPh sb="2" eb="3">
      <t>カイ</t>
    </rPh>
    <phoneticPr fontId="9"/>
  </si>
  <si>
    <t>親睦会</t>
    <rPh sb="0" eb="2">
      <t>シンボク</t>
    </rPh>
    <rPh sb="2" eb="3">
      <t>カイ</t>
    </rPh>
    <phoneticPr fontId="9"/>
  </si>
  <si>
    <t>クラブ・部・サークル活動</t>
    <rPh sb="4" eb="5">
      <t>ブ</t>
    </rPh>
    <rPh sb="10" eb="12">
      <t>カツドウ</t>
    </rPh>
    <phoneticPr fontId="9"/>
  </si>
  <si>
    <t>野外活動</t>
    <rPh sb="0" eb="2">
      <t>ヤガイ</t>
    </rPh>
    <rPh sb="2" eb="4">
      <t>カツドウ</t>
    </rPh>
    <phoneticPr fontId="9"/>
  </si>
  <si>
    <t>その他</t>
    <rPh sb="2" eb="3">
      <t>タ</t>
    </rPh>
    <phoneticPr fontId="9"/>
  </si>
  <si>
    <t>レクリエーション</t>
    <phoneticPr fontId="9"/>
  </si>
  <si>
    <t>オリエンテーション</t>
    <phoneticPr fontId="9"/>
  </si>
  <si>
    <t>団体名</t>
    <rPh sb="0" eb="2">
      <t>ダンタイ</t>
    </rPh>
    <rPh sb="2" eb="3">
      <t>メイ</t>
    </rPh>
    <phoneticPr fontId="9"/>
  </si>
  <si>
    <t>番号</t>
    <rPh sb="0" eb="2">
      <t>バンゴウ</t>
    </rPh>
    <phoneticPr fontId="9"/>
  </si>
  <si>
    <t>氏　　　　名</t>
    <rPh sb="0" eb="1">
      <t>シ</t>
    </rPh>
    <rPh sb="5" eb="6">
      <t>ナ</t>
    </rPh>
    <phoneticPr fontId="9"/>
  </si>
  <si>
    <t>性別</t>
    <rPh sb="0" eb="2">
      <t>セイベツ</t>
    </rPh>
    <phoneticPr fontId="9"/>
  </si>
  <si>
    <t>1泊目</t>
    <rPh sb="1" eb="2">
      <t>ハク</t>
    </rPh>
    <rPh sb="2" eb="3">
      <t>メ</t>
    </rPh>
    <phoneticPr fontId="9"/>
  </si>
  <si>
    <t>2泊目</t>
    <rPh sb="1" eb="2">
      <t>ハク</t>
    </rPh>
    <rPh sb="2" eb="3">
      <t>メ</t>
    </rPh>
    <phoneticPr fontId="9"/>
  </si>
  <si>
    <t>3泊目</t>
    <rPh sb="1" eb="2">
      <t>ハク</t>
    </rPh>
    <rPh sb="2" eb="3">
      <t>メ</t>
    </rPh>
    <phoneticPr fontId="9"/>
  </si>
  <si>
    <t>4泊目</t>
    <rPh sb="1" eb="2">
      <t>ハク</t>
    </rPh>
    <rPh sb="2" eb="3">
      <t>メ</t>
    </rPh>
    <phoneticPr fontId="9"/>
  </si>
  <si>
    <t>5泊目</t>
    <rPh sb="1" eb="2">
      <t>ハク</t>
    </rPh>
    <rPh sb="2" eb="3">
      <t>メ</t>
    </rPh>
    <phoneticPr fontId="9"/>
  </si>
  <si>
    <t xml:space="preserve">   *** 小学生 男計</t>
  </si>
  <si>
    <t xml:space="preserve">   *** 小学生 女計</t>
  </si>
  <si>
    <t xml:space="preserve">   *** 中学生 男計</t>
  </si>
  <si>
    <t xml:space="preserve">   *** 中学生 女計</t>
  </si>
  <si>
    <t xml:space="preserve">   *** 高校生 男計</t>
  </si>
  <si>
    <t xml:space="preserve">   *** 高校生 女計</t>
  </si>
  <si>
    <t xml:space="preserve">   *** 大学生 男計</t>
  </si>
  <si>
    <t xml:space="preserve">   *** 大学生 女計</t>
  </si>
  <si>
    <t xml:space="preserve">   *** 指導者 男計</t>
  </si>
  <si>
    <t xml:space="preserve">   *** 指導者 女計</t>
  </si>
  <si>
    <t>入所日</t>
    <rPh sb="0" eb="2">
      <t>ニュウショ</t>
    </rPh>
    <rPh sb="2" eb="3">
      <t>ビ</t>
    </rPh>
    <phoneticPr fontId="9"/>
  </si>
  <si>
    <t>退所日</t>
    <rPh sb="0" eb="2">
      <t>タイショ</t>
    </rPh>
    <rPh sb="2" eb="3">
      <t>ヒ</t>
    </rPh>
    <phoneticPr fontId="9"/>
  </si>
  <si>
    <r>
      <t xml:space="preserve">   *** 成　</t>
    </r>
    <r>
      <rPr>
        <sz val="11"/>
        <rFont val="ＭＳ Ｐゴシック"/>
        <family val="3"/>
        <charset val="128"/>
      </rPr>
      <t>人　男計</t>
    </r>
    <rPh sb="7" eb="8">
      <t>シゲル</t>
    </rPh>
    <rPh sb="9" eb="10">
      <t>ヒト</t>
    </rPh>
    <rPh sb="11" eb="12">
      <t>オトコ</t>
    </rPh>
    <phoneticPr fontId="9"/>
  </si>
  <si>
    <t xml:space="preserve">   *** 成　人　女計</t>
    <rPh sb="7" eb="8">
      <t>シゲル</t>
    </rPh>
    <rPh sb="9" eb="10">
      <t>ヒト</t>
    </rPh>
    <rPh sb="11" eb="12">
      <t>オンナ</t>
    </rPh>
    <phoneticPr fontId="9"/>
  </si>
  <si>
    <t>A</t>
    <phoneticPr fontId="9"/>
  </si>
  <si>
    <t>雨</t>
    <rPh sb="0" eb="1">
      <t>アメ</t>
    </rPh>
    <phoneticPr fontId="9"/>
  </si>
  <si>
    <t>B</t>
    <phoneticPr fontId="9"/>
  </si>
  <si>
    <t>注文品名</t>
    <rPh sb="0" eb="2">
      <t>チュウモン</t>
    </rPh>
    <rPh sb="2" eb="4">
      <t>ヒンメイ</t>
    </rPh>
    <phoneticPr fontId="9"/>
  </si>
  <si>
    <t>チャレンジ広場</t>
  </si>
  <si>
    <t>芝生広場</t>
  </si>
  <si>
    <t>小野浦海岸</t>
  </si>
  <si>
    <t>食堂</t>
    <rPh sb="0" eb="2">
      <t>ショクドウ</t>
    </rPh>
    <phoneticPr fontId="9"/>
  </si>
  <si>
    <t>団体名</t>
    <rPh sb="0" eb="2">
      <t>ダンタイ</t>
    </rPh>
    <rPh sb="2" eb="3">
      <t>メイ</t>
    </rPh>
    <phoneticPr fontId="31"/>
  </si>
  <si>
    <t>担当者名</t>
    <rPh sb="0" eb="2">
      <t>タントウ</t>
    </rPh>
    <rPh sb="2" eb="3">
      <t>シャ</t>
    </rPh>
    <rPh sb="3" eb="4">
      <t>メイ</t>
    </rPh>
    <phoneticPr fontId="31"/>
  </si>
  <si>
    <t>場所</t>
    <rPh sb="0" eb="2">
      <t>バショ</t>
    </rPh>
    <phoneticPr fontId="31"/>
  </si>
  <si>
    <t>使　用　日　時</t>
    <rPh sb="0" eb="1">
      <t>ツカ</t>
    </rPh>
    <rPh sb="2" eb="3">
      <t>ヨウ</t>
    </rPh>
    <rPh sb="4" eb="5">
      <t>ヒ</t>
    </rPh>
    <rPh sb="6" eb="7">
      <t>トキ</t>
    </rPh>
    <phoneticPr fontId="31"/>
  </si>
  <si>
    <t>品　　　　　　名</t>
    <rPh sb="0" eb="1">
      <t>シナ</t>
    </rPh>
    <rPh sb="7" eb="8">
      <t>メイ</t>
    </rPh>
    <phoneticPr fontId="31"/>
  </si>
  <si>
    <t>数　量</t>
    <rPh sb="0" eb="1">
      <t>カズ</t>
    </rPh>
    <rPh sb="2" eb="3">
      <t>リョウ</t>
    </rPh>
    <phoneticPr fontId="31"/>
  </si>
  <si>
    <t>使　用　場　所</t>
    <rPh sb="0" eb="1">
      <t>ツカ</t>
    </rPh>
    <rPh sb="2" eb="3">
      <t>ヨウ</t>
    </rPh>
    <rPh sb="4" eb="5">
      <t>バ</t>
    </rPh>
    <rPh sb="6" eb="7">
      <t>トコロ</t>
    </rPh>
    <phoneticPr fontId="31"/>
  </si>
  <si>
    <t>講堂</t>
    <rPh sb="0" eb="2">
      <t>コウドウ</t>
    </rPh>
    <phoneticPr fontId="31"/>
  </si>
  <si>
    <t>体育館</t>
    <rPh sb="0" eb="3">
      <t>タイイクカン</t>
    </rPh>
    <phoneticPr fontId="31"/>
  </si>
  <si>
    <t>ふれあい広場</t>
    <rPh sb="4" eb="6">
      <t>ヒロバ</t>
    </rPh>
    <phoneticPr fontId="31"/>
  </si>
  <si>
    <t>ロマンの広場</t>
    <rPh sb="4" eb="6">
      <t>ヒロバ</t>
    </rPh>
    <phoneticPr fontId="31"/>
  </si>
  <si>
    <t>受け渡し時刻</t>
    <rPh sb="0" eb="1">
      <t>ウ</t>
    </rPh>
    <rPh sb="2" eb="3">
      <t>ワタ</t>
    </rPh>
    <rPh sb="4" eb="6">
      <t>ジコク</t>
    </rPh>
    <phoneticPr fontId="31"/>
  </si>
  <si>
    <t>：</t>
    <phoneticPr fontId="31"/>
  </si>
  <si>
    <t>返却時刻</t>
    <rPh sb="0" eb="1">
      <t>ヘン</t>
    </rPh>
    <rPh sb="1" eb="2">
      <t>キャク</t>
    </rPh>
    <rPh sb="2" eb="4">
      <t>ジコク</t>
    </rPh>
    <phoneticPr fontId="31"/>
  </si>
  <si>
    <t>：</t>
    <phoneticPr fontId="31"/>
  </si>
  <si>
    <t>チャレンジ広場</t>
    <rPh sb="5" eb="7">
      <t>ヒロバ</t>
    </rPh>
    <phoneticPr fontId="31"/>
  </si>
  <si>
    <t>芝生広場</t>
    <rPh sb="0" eb="2">
      <t>シバフ</t>
    </rPh>
    <rPh sb="2" eb="4">
      <t>ヒロバ</t>
    </rPh>
    <phoneticPr fontId="31"/>
  </si>
  <si>
    <t>小野浦海岸</t>
    <rPh sb="0" eb="3">
      <t>オノウラ</t>
    </rPh>
    <rPh sb="3" eb="5">
      <t>カイガン</t>
    </rPh>
    <phoneticPr fontId="31"/>
  </si>
  <si>
    <t>第１研修室</t>
    <rPh sb="0" eb="1">
      <t>ダイ</t>
    </rPh>
    <rPh sb="2" eb="5">
      <t>ケンシュウシツ</t>
    </rPh>
    <phoneticPr fontId="31"/>
  </si>
  <si>
    <t>第２研修室</t>
    <rPh sb="0" eb="1">
      <t>ダイ</t>
    </rPh>
    <rPh sb="2" eb="5">
      <t>ケンシュウシツ</t>
    </rPh>
    <phoneticPr fontId="31"/>
  </si>
  <si>
    <t>第３研修室</t>
    <rPh sb="0" eb="1">
      <t>ダイ</t>
    </rPh>
    <rPh sb="2" eb="5">
      <t>ケンシュウシツ</t>
    </rPh>
    <phoneticPr fontId="31"/>
  </si>
  <si>
    <t>第４研修室</t>
    <rPh sb="0" eb="1">
      <t>ダイ</t>
    </rPh>
    <rPh sb="2" eb="5">
      <t>ケンシュウシツ</t>
    </rPh>
    <phoneticPr fontId="31"/>
  </si>
  <si>
    <t>第５研修室</t>
    <rPh sb="0" eb="1">
      <t>ダイ</t>
    </rPh>
    <rPh sb="2" eb="5">
      <t>ケンシュウシツ</t>
    </rPh>
    <phoneticPr fontId="31"/>
  </si>
  <si>
    <t>第６研修室</t>
    <rPh sb="0" eb="1">
      <t>ダイ</t>
    </rPh>
    <rPh sb="2" eb="5">
      <t>ケンシュウシツ</t>
    </rPh>
    <phoneticPr fontId="31"/>
  </si>
  <si>
    <t>第７研修室</t>
    <rPh sb="0" eb="1">
      <t>ダイ</t>
    </rPh>
    <rPh sb="2" eb="5">
      <t>ケンシュウシツ</t>
    </rPh>
    <phoneticPr fontId="31"/>
  </si>
  <si>
    <t>第８研修室</t>
    <rPh sb="0" eb="1">
      <t>ダイ</t>
    </rPh>
    <rPh sb="2" eb="5">
      <t>ケンシュウシツ</t>
    </rPh>
    <phoneticPr fontId="31"/>
  </si>
  <si>
    <t>第９研修室</t>
    <rPh sb="0" eb="1">
      <t>ダイ</t>
    </rPh>
    <rPh sb="2" eb="5">
      <t>ケンシュウシツ</t>
    </rPh>
    <phoneticPr fontId="31"/>
  </si>
  <si>
    <t>第10研修室</t>
    <rPh sb="0" eb="1">
      <t>ダイ</t>
    </rPh>
    <rPh sb="3" eb="6">
      <t>ケンシュウシツ</t>
    </rPh>
    <phoneticPr fontId="31"/>
  </si>
  <si>
    <t>朝</t>
    <rPh sb="0" eb="1">
      <t>アサ</t>
    </rPh>
    <phoneticPr fontId="9"/>
  </si>
  <si>
    <t>昼</t>
    <rPh sb="0" eb="1">
      <t>ヒル</t>
    </rPh>
    <phoneticPr fontId="9"/>
  </si>
  <si>
    <t>夕</t>
    <rPh sb="0" eb="1">
      <t>ユウ</t>
    </rPh>
    <phoneticPr fontId="9"/>
  </si>
  <si>
    <t>memo</t>
  </si>
  <si>
    <t>入所時所長挨拶</t>
    <rPh sb="0" eb="2">
      <t>ニュウショ</t>
    </rPh>
    <rPh sb="2" eb="3">
      <t>ジ</t>
    </rPh>
    <rPh sb="3" eb="5">
      <t>ショチョウ</t>
    </rPh>
    <rPh sb="5" eb="7">
      <t>アイサツ</t>
    </rPh>
    <phoneticPr fontId="30"/>
  </si>
  <si>
    <t>退所時所長挨拶</t>
    <rPh sb="0" eb="2">
      <t>タイショ</t>
    </rPh>
    <rPh sb="2" eb="3">
      <t>ジ</t>
    </rPh>
    <rPh sb="3" eb="5">
      <t>ショチョウ</t>
    </rPh>
    <rPh sb="5" eb="7">
      <t>アイサツ</t>
    </rPh>
    <phoneticPr fontId="30"/>
  </si>
  <si>
    <t>月　　日</t>
    <rPh sb="0" eb="1">
      <t>ツキ</t>
    </rPh>
    <rPh sb="3" eb="4">
      <t>ビ</t>
    </rPh>
    <phoneticPr fontId="30"/>
  </si>
  <si>
    <t>時刻</t>
    <rPh sb="0" eb="2">
      <t>ジコク</t>
    </rPh>
    <phoneticPr fontId="30"/>
  </si>
  <si>
    <t>活動内容</t>
    <rPh sb="0" eb="2">
      <t>カツドウ</t>
    </rPh>
    <rPh sb="2" eb="4">
      <t>ナイヨウ</t>
    </rPh>
    <phoneticPr fontId="30"/>
  </si>
  <si>
    <t>場所</t>
    <rPh sb="0" eb="2">
      <t>バショ</t>
    </rPh>
    <phoneticPr fontId="30"/>
  </si>
  <si>
    <t>食堂</t>
    <rPh sb="0" eb="2">
      <t>ショクドウ</t>
    </rPh>
    <phoneticPr fontId="30"/>
  </si>
  <si>
    <t>宿泊室</t>
    <rPh sb="0" eb="3">
      <t>シュクハクシツ</t>
    </rPh>
    <phoneticPr fontId="30"/>
  </si>
  <si>
    <t>体育館</t>
    <rPh sb="0" eb="3">
      <t>タイイクカン</t>
    </rPh>
    <phoneticPr fontId="30"/>
  </si>
  <si>
    <t>海岸</t>
    <rPh sb="0" eb="2">
      <t>カイガン</t>
    </rPh>
    <phoneticPr fontId="30"/>
  </si>
  <si>
    <t>ふれあい炊飯場</t>
    <rPh sb="4" eb="6">
      <t>スイハン</t>
    </rPh>
    <rPh sb="6" eb="7">
      <t>ジョウ</t>
    </rPh>
    <phoneticPr fontId="30"/>
  </si>
  <si>
    <t>団体名　</t>
    <rPh sb="0" eb="3">
      <t>ダンタイメイ</t>
    </rPh>
    <phoneticPr fontId="30"/>
  </si>
  <si>
    <t>利用
日時</t>
    <rPh sb="0" eb="2">
      <t>リヨウ</t>
    </rPh>
    <rPh sb="3" eb="5">
      <t>ニチジ</t>
    </rPh>
    <phoneticPr fontId="30"/>
  </si>
  <si>
    <t>要</t>
    <rPh sb="0" eb="1">
      <t>ヨウ</t>
    </rPh>
    <phoneticPr fontId="9"/>
  </si>
  <si>
    <t>不要</t>
    <rPh sb="0" eb="2">
      <t>フヨウ</t>
    </rPh>
    <phoneticPr fontId="9"/>
  </si>
  <si>
    <t>宿泊
人数</t>
    <rPh sb="0" eb="2">
      <t>シュクハク</t>
    </rPh>
    <rPh sb="3" eb="5">
      <t>ニンズウ</t>
    </rPh>
    <phoneticPr fontId="30"/>
  </si>
  <si>
    <t>人</t>
    <rPh sb="0" eb="1">
      <t>ニン</t>
    </rPh>
    <phoneticPr fontId="9"/>
  </si>
  <si>
    <t>活動内容</t>
    <rPh sb="0" eb="2">
      <t>カツドウナイヨウ22</t>
    </rPh>
    <phoneticPr fontId="9"/>
  </si>
  <si>
    <t>場所</t>
    <rPh sb="0" eb="2">
      <t>バショ</t>
    </rPh>
    <phoneticPr fontId="9"/>
  </si>
  <si>
    <t>　日目</t>
    <rPh sb="1" eb="2">
      <t>ニチ</t>
    </rPh>
    <rPh sb="2" eb="3">
      <t>メ</t>
    </rPh>
    <phoneticPr fontId="30"/>
  </si>
  <si>
    <t>活動内容</t>
    <rPh sb="0" eb="2">
      <t>カツドウナイヨウ222</t>
    </rPh>
    <phoneticPr fontId="9"/>
  </si>
  <si>
    <t>活動内容</t>
    <rPh sb="0" eb="2">
      <t>カツドウナイヨウ3</t>
    </rPh>
    <phoneticPr fontId="9"/>
  </si>
  <si>
    <t>活動内容</t>
    <rPh sb="0" eb="2">
      <t>カツドウナイヨウ43</t>
    </rPh>
    <phoneticPr fontId="9"/>
  </si>
  <si>
    <t>以下は記入例です。</t>
    <rPh sb="0" eb="2">
      <t>イカ</t>
    </rPh>
    <rPh sb="3" eb="5">
      <t>キニュウ</t>
    </rPh>
    <rPh sb="5" eb="6">
      <t>レイ</t>
    </rPh>
    <phoneticPr fontId="9"/>
  </si>
  <si>
    <t>つどいの広場</t>
    <rPh sb="4" eb="6">
      <t>ヒロバ</t>
    </rPh>
    <phoneticPr fontId="9"/>
  </si>
  <si>
    <t>観測ホール</t>
    <rPh sb="0" eb="2">
      <t>カンソク</t>
    </rPh>
    <phoneticPr fontId="9"/>
  </si>
  <si>
    <t>コミュニティーホール</t>
    <phoneticPr fontId="9"/>
  </si>
  <si>
    <t>つどいの広場</t>
    <rPh sb="3" eb="5">
      <t>ヒロバ</t>
    </rPh>
    <phoneticPr fontId="9"/>
  </si>
  <si>
    <t>玄関（階段下）</t>
    <rPh sb="0" eb="2">
      <t>ゲンカン</t>
    </rPh>
    <rPh sb="3" eb="5">
      <t>カイダン</t>
    </rPh>
    <rPh sb="5" eb="6">
      <t>シタ</t>
    </rPh>
    <phoneticPr fontId="9"/>
  </si>
  <si>
    <t>テニスコート</t>
    <phoneticPr fontId="9"/>
  </si>
  <si>
    <t>連絡先等</t>
    <rPh sb="0" eb="3">
      <t>レンラクサキ</t>
    </rPh>
    <rPh sb="3" eb="4">
      <t>トウ</t>
    </rPh>
    <phoneticPr fontId="9"/>
  </si>
  <si>
    <t>FAX番号</t>
    <rPh sb="3" eb="5">
      <t>バンゴウ</t>
    </rPh>
    <phoneticPr fontId="9"/>
  </si>
  <si>
    <t>e-mail</t>
    <phoneticPr fontId="9"/>
  </si>
  <si>
    <t>①②⑨⑩研修室</t>
    <rPh sb="4" eb="7">
      <t>ケンシュウシツ</t>
    </rPh>
    <phoneticPr fontId="30"/>
  </si>
  <si>
    <t>（講堂）</t>
    <rPh sb="1" eb="3">
      <t>コウドウ</t>
    </rPh>
    <phoneticPr fontId="9"/>
  </si>
  <si>
    <t>※研修室は○番号で記入</t>
    <rPh sb="1" eb="4">
      <t>ケンシュウシツ</t>
    </rPh>
    <rPh sb="6" eb="8">
      <t>バンゴウ</t>
    </rPh>
    <rPh sb="9" eb="11">
      <t>キニュウ</t>
    </rPh>
    <phoneticPr fontId="9"/>
  </si>
  <si>
    <t>※雨天時は（　）で記入</t>
    <rPh sb="1" eb="3">
      <t>ウテン</t>
    </rPh>
    <rPh sb="3" eb="4">
      <t>ジ</t>
    </rPh>
    <rPh sb="9" eb="11">
      <t>キニュウ</t>
    </rPh>
    <phoneticPr fontId="9"/>
  </si>
  <si>
    <t>※時刻の後に活動内容を簡潔に</t>
    <rPh sb="1" eb="3">
      <t>ジコク</t>
    </rPh>
    <rPh sb="4" eb="5">
      <t>アト</t>
    </rPh>
    <rPh sb="6" eb="8">
      <t>カツドウ</t>
    </rPh>
    <rPh sb="8" eb="10">
      <t>ナイヨウ</t>
    </rPh>
    <rPh sb="11" eb="13">
      <t>カンケツ</t>
    </rPh>
    <phoneticPr fontId="9"/>
  </si>
  <si>
    <t>630起床</t>
    <rPh sb="3" eb="5">
      <t>キショウ</t>
    </rPh>
    <phoneticPr fontId="30"/>
  </si>
  <si>
    <t>800荷物整理</t>
    <rPh sb="3" eb="5">
      <t>ニモツ</t>
    </rPh>
    <rPh sb="5" eb="7">
      <t>セイリ</t>
    </rPh>
    <phoneticPr fontId="30"/>
  </si>
  <si>
    <t>1200注文弁当</t>
    <rPh sb="4" eb="6">
      <t>チュウモン</t>
    </rPh>
    <rPh sb="6" eb="8">
      <t>ベントウ</t>
    </rPh>
    <phoneticPr fontId="30"/>
  </si>
  <si>
    <t>1300学級活動</t>
    <rPh sb="4" eb="6">
      <t>ガッキュウ</t>
    </rPh>
    <rPh sb="6" eb="8">
      <t>カツドウ</t>
    </rPh>
    <phoneticPr fontId="30"/>
  </si>
  <si>
    <t>1500野外炊飯</t>
    <rPh sb="4" eb="6">
      <t>ヤガイ</t>
    </rPh>
    <rPh sb="6" eb="8">
      <t>スイハン</t>
    </rPh>
    <phoneticPr fontId="30"/>
  </si>
  <si>
    <t>1800-1840入浴</t>
    <rPh sb="9" eb="11">
      <t>ニュウヨク</t>
    </rPh>
    <phoneticPr fontId="30"/>
  </si>
  <si>
    <t>2130就寝準備</t>
    <rPh sb="4" eb="6">
      <t>シュウシン</t>
    </rPh>
    <rPh sb="6" eb="8">
      <t>ジュンビ</t>
    </rPh>
    <phoneticPr fontId="30"/>
  </si>
  <si>
    <t>2200消灯就寝</t>
    <rPh sb="4" eb="6">
      <t>ショウトウ</t>
    </rPh>
    <rPh sb="6" eb="8">
      <t>シュウシン</t>
    </rPh>
    <phoneticPr fontId="30"/>
  </si>
  <si>
    <t>720-800朝食</t>
    <rPh sb="7" eb="9">
      <t>チョウショク</t>
    </rPh>
    <phoneticPr fontId="30"/>
  </si>
  <si>
    <t>退所日</t>
    <rPh sb="0" eb="2">
      <t>タイショ</t>
    </rPh>
    <rPh sb="2" eb="3">
      <t>ビ</t>
    </rPh>
    <phoneticPr fontId="9"/>
  </si>
  <si>
    <t>宿泊人数</t>
    <rPh sb="0" eb="2">
      <t>シュクハク</t>
    </rPh>
    <rPh sb="2" eb="3">
      <t>ジン</t>
    </rPh>
    <rPh sb="3" eb="4">
      <t>スウ</t>
    </rPh>
    <phoneticPr fontId="9"/>
  </si>
  <si>
    <t>割当部屋数</t>
    <phoneticPr fontId="9"/>
  </si>
  <si>
    <t>部屋数</t>
    <rPh sb="0" eb="2">
      <t>ヘヤ</t>
    </rPh>
    <rPh sb="2" eb="3">
      <t>スウ</t>
    </rPh>
    <phoneticPr fontId="9"/>
  </si>
  <si>
    <t>男性部屋</t>
    <rPh sb="0" eb="2">
      <t>ダンセイ</t>
    </rPh>
    <rPh sb="2" eb="4">
      <t>ヘヤ</t>
    </rPh>
    <phoneticPr fontId="9"/>
  </si>
  <si>
    <t>女性部屋</t>
    <rPh sb="0" eb="2">
      <t>ジョセイ</t>
    </rPh>
    <rPh sb="2" eb="4">
      <t>ヘヤ</t>
    </rPh>
    <phoneticPr fontId="9"/>
  </si>
  <si>
    <t>５
Ｆ</t>
    <phoneticPr fontId="9"/>
  </si>
  <si>
    <t>トイレ</t>
    <phoneticPr fontId="9"/>
  </si>
  <si>
    <t>本部</t>
    <rPh sb="0" eb="2">
      <t>ホンブ</t>
    </rPh>
    <phoneticPr fontId="2"/>
  </si>
  <si>
    <t>ミーティング</t>
  </si>
  <si>
    <t>本部</t>
    <rPh sb="0" eb="1">
      <t>ホン</t>
    </rPh>
    <phoneticPr fontId="2"/>
  </si>
  <si>
    <t>Met</t>
  </si>
  <si>
    <t>４
Ｆ</t>
    <phoneticPr fontId="9"/>
  </si>
  <si>
    <t>本部</t>
  </si>
  <si>
    <t>３
Ｆ</t>
    <phoneticPr fontId="9"/>
  </si>
  <si>
    <t>この表は、ご提出の必要はありませんが、ご自由にご利用ください。</t>
    <rPh sb="2" eb="3">
      <t>ヒョウ</t>
    </rPh>
    <rPh sb="6" eb="8">
      <t>テイシュツ</t>
    </rPh>
    <rPh sb="9" eb="11">
      <t>ヒツヨウ</t>
    </rPh>
    <rPh sb="20" eb="22">
      <t>ジユウ</t>
    </rPh>
    <rPh sb="24" eb="26">
      <t>リヨウ</t>
    </rPh>
    <phoneticPr fontId="9"/>
  </si>
  <si>
    <t>担当者名</t>
    <rPh sb="0" eb="2">
      <t>タントウ</t>
    </rPh>
    <rPh sb="2" eb="3">
      <t>シャ</t>
    </rPh>
    <rPh sb="3" eb="4">
      <t>メイ</t>
    </rPh>
    <phoneticPr fontId="9"/>
  </si>
  <si>
    <t>ＦＡＸ</t>
    <phoneticPr fontId="9"/>
  </si>
  <si>
    <t>住所</t>
    <rPh sb="0" eb="2">
      <t>ジュウショ</t>
    </rPh>
    <phoneticPr fontId="9"/>
  </si>
  <si>
    <t>区分</t>
    <rPh sb="0" eb="2">
      <t>クブン</t>
    </rPh>
    <phoneticPr fontId="9"/>
  </si>
  <si>
    <t>中学生以上</t>
    <rPh sb="0" eb="3">
      <t>チュウガクセイ</t>
    </rPh>
    <rPh sb="3" eb="5">
      <t>イジョウ</t>
    </rPh>
    <phoneticPr fontId="9"/>
  </si>
  <si>
    <t>小学生</t>
    <rPh sb="0" eb="3">
      <t>ショウガクセイ</t>
    </rPh>
    <phoneticPr fontId="9"/>
  </si>
  <si>
    <t>未就学児</t>
    <rPh sb="0" eb="4">
      <t>ミシュウガクジ</t>
    </rPh>
    <phoneticPr fontId="9"/>
  </si>
  <si>
    <t>合計</t>
    <rPh sb="0" eb="2">
      <t>ゴウケイ</t>
    </rPh>
    <phoneticPr fontId="9"/>
  </si>
  <si>
    <t xml:space="preserve">e-mail </t>
    <phoneticPr fontId="9"/>
  </si>
  <si>
    <t>受け取り日時</t>
    <rPh sb="0" eb="1">
      <t>ウ</t>
    </rPh>
    <rPh sb="2" eb="3">
      <t>ト</t>
    </rPh>
    <rPh sb="4" eb="6">
      <t>ニチジ</t>
    </rPh>
    <phoneticPr fontId="9"/>
  </si>
  <si>
    <t>時刻</t>
    <rPh sb="0" eb="2">
      <t>ジコク</t>
    </rPh>
    <phoneticPr fontId="9"/>
  </si>
  <si>
    <t>月　日</t>
    <rPh sb="0" eb="1">
      <t>ツキ</t>
    </rPh>
    <rPh sb="2" eb="3">
      <t>ヒ</t>
    </rPh>
    <phoneticPr fontId="9"/>
  </si>
  <si>
    <t>数量</t>
    <rPh sb="0" eb="2">
      <t>スウリョウ</t>
    </rPh>
    <phoneticPr fontId="9"/>
  </si>
  <si>
    <t>受け取り場所</t>
    <rPh sb="0" eb="1">
      <t>ウ</t>
    </rPh>
    <rPh sb="2" eb="3">
      <t>ト</t>
    </rPh>
    <rPh sb="4" eb="6">
      <t>バショ</t>
    </rPh>
    <phoneticPr fontId="9"/>
  </si>
  <si>
    <t>備考</t>
    <rPh sb="0" eb="2">
      <t>ビコウ</t>
    </rPh>
    <phoneticPr fontId="9"/>
  </si>
  <si>
    <t>臨海広場</t>
    <rPh sb="0" eb="2">
      <t>リンカイ</t>
    </rPh>
    <rPh sb="2" eb="4">
      <t>ヒロバ</t>
    </rPh>
    <phoneticPr fontId="9"/>
  </si>
  <si>
    <t>班構成</t>
    <rPh sb="0" eb="1">
      <t>ハン</t>
    </rPh>
    <rPh sb="1" eb="3">
      <t>コウセイ</t>
    </rPh>
    <phoneticPr fontId="9"/>
  </si>
  <si>
    <t>ご利用担当者名</t>
    <rPh sb="3" eb="5">
      <t>タントウ</t>
    </rPh>
    <phoneticPr fontId="9"/>
  </si>
  <si>
    <t>担当者電話</t>
    <rPh sb="0" eb="3">
      <t>タントウシャ</t>
    </rPh>
    <rPh sb="3" eb="5">
      <t>デンワ</t>
    </rPh>
    <phoneticPr fontId="9"/>
  </si>
  <si>
    <t>数量</t>
    <rPh sb="0" eb="2">
      <t>スウリョウ</t>
    </rPh>
    <phoneticPr fontId="9"/>
  </si>
  <si>
    <t>その他</t>
    <rPh sb="2" eb="3">
      <t>タ</t>
    </rPh>
    <phoneticPr fontId="9"/>
  </si>
  <si>
    <t>備考</t>
    <rPh sb="0" eb="2">
      <t>ビコウ</t>
    </rPh>
    <phoneticPr fontId="9"/>
  </si>
  <si>
    <t>実施</t>
    <rPh sb="0" eb="2">
      <t>ジッシ</t>
    </rPh>
    <phoneticPr fontId="9"/>
  </si>
  <si>
    <t>　☆晴天時</t>
    <rPh sb="2" eb="4">
      <t>セイテン</t>
    </rPh>
    <rPh sb="4" eb="5">
      <t>ジ</t>
    </rPh>
    <phoneticPr fontId="9"/>
  </si>
  <si>
    <t>　◆荒天時</t>
    <rPh sb="2" eb="4">
      <t>コウテン</t>
    </rPh>
    <rPh sb="4" eb="5">
      <t>ジ</t>
    </rPh>
    <phoneticPr fontId="9"/>
  </si>
  <si>
    <t>受け取り日時</t>
    <rPh sb="0" eb="1">
      <t>ウ</t>
    </rPh>
    <rPh sb="2" eb="3">
      <t>ト</t>
    </rPh>
    <rPh sb="4" eb="6">
      <t>ニチジ</t>
    </rPh>
    <phoneticPr fontId="9"/>
  </si>
  <si>
    <t>実施について</t>
    <rPh sb="0" eb="2">
      <t>ジッシ</t>
    </rPh>
    <phoneticPr fontId="9"/>
  </si>
  <si>
    <t>月　　日</t>
    <rPh sb="0" eb="1">
      <t>ツキ</t>
    </rPh>
    <rPh sb="3" eb="4">
      <t>ヒ</t>
    </rPh>
    <phoneticPr fontId="9"/>
  </si>
  <si>
    <t>時刻</t>
    <rPh sb="0" eb="2">
      <t>ジコク</t>
    </rPh>
    <phoneticPr fontId="9"/>
  </si>
  <si>
    <t>受け取り場所</t>
    <rPh sb="0" eb="1">
      <t>ウ</t>
    </rPh>
    <rPh sb="2" eb="3">
      <t>ト</t>
    </rPh>
    <rPh sb="4" eb="6">
      <t>バショ</t>
    </rPh>
    <phoneticPr fontId="9"/>
  </si>
  <si>
    <t>体育館
36m×30m</t>
    <rPh sb="0" eb="3">
      <t>タイイクカン</t>
    </rPh>
    <phoneticPr fontId="9"/>
  </si>
  <si>
    <t>４歳以上中学生以下</t>
    <rPh sb="1" eb="4">
      <t>サイイジョウ</t>
    </rPh>
    <rPh sb="4" eb="7">
      <t>チュウガクセイ</t>
    </rPh>
    <rPh sb="7" eb="9">
      <t>イカ</t>
    </rPh>
    <phoneticPr fontId="9"/>
  </si>
  <si>
    <t>（合唱コンクール）</t>
    <rPh sb="1" eb="3">
      <t>ガッショウ</t>
    </rPh>
    <phoneticPr fontId="9"/>
  </si>
  <si>
    <t>退所時までに現金払い</t>
    <rPh sb="0" eb="2">
      <t>タイショ</t>
    </rPh>
    <rPh sb="2" eb="3">
      <t>ジ</t>
    </rPh>
    <rPh sb="6" eb="8">
      <t>ゲンキン</t>
    </rPh>
    <rPh sb="8" eb="9">
      <t>ハラ</t>
    </rPh>
    <phoneticPr fontId="9"/>
  </si>
  <si>
    <t>一括で発行</t>
    <rPh sb="0" eb="2">
      <t>イッカツ</t>
    </rPh>
    <rPh sb="3" eb="5">
      <t>ハッコウ</t>
    </rPh>
    <phoneticPr fontId="9"/>
  </si>
  <si>
    <t xml:space="preserve">※　余裕をもったご計画をお願いします。
※　雨天案は（　　　　）を使ってご記入ください。
※　食事・入浴時間等は約２か月前に原案をお送りします。所員と連絡を取り合い内容や時間を決定します。
</t>
    <rPh sb="2" eb="4">
      <t>ヨユウ</t>
    </rPh>
    <rPh sb="9" eb="11">
      <t>ケイカク</t>
    </rPh>
    <rPh sb="13" eb="14">
      <t>ネガイ</t>
    </rPh>
    <rPh sb="22" eb="24">
      <t>ウテン</t>
    </rPh>
    <rPh sb="24" eb="25">
      <t>アン</t>
    </rPh>
    <rPh sb="33" eb="34">
      <t>ツカ</t>
    </rPh>
    <rPh sb="37" eb="39">
      <t>キニュウ</t>
    </rPh>
    <rPh sb="47" eb="49">
      <t>ショクジ</t>
    </rPh>
    <rPh sb="50" eb="52">
      <t>ニュウヨク</t>
    </rPh>
    <rPh sb="52" eb="54">
      <t>ジカン</t>
    </rPh>
    <rPh sb="54" eb="55">
      <t>トウ</t>
    </rPh>
    <rPh sb="56" eb="57">
      <t>ヤク</t>
    </rPh>
    <rPh sb="59" eb="61">
      <t>ゲツマエ</t>
    </rPh>
    <rPh sb="62" eb="64">
      <t>ゲンアン</t>
    </rPh>
    <rPh sb="66" eb="67">
      <t>オク</t>
    </rPh>
    <rPh sb="72" eb="74">
      <t>ショイン</t>
    </rPh>
    <rPh sb="75" eb="77">
      <t>レンラク</t>
    </rPh>
    <rPh sb="78" eb="79">
      <t>ト</t>
    </rPh>
    <rPh sb="80" eb="81">
      <t>ア</t>
    </rPh>
    <rPh sb="82" eb="84">
      <t>ナイヨウ</t>
    </rPh>
    <rPh sb="85" eb="87">
      <t>ジカン</t>
    </rPh>
    <rPh sb="88" eb="90">
      <t>ケッテイ</t>
    </rPh>
    <phoneticPr fontId="30"/>
  </si>
  <si>
    <t>班の数</t>
    <rPh sb="0" eb="1">
      <t>ハン</t>
    </rPh>
    <rPh sb="2" eb="3">
      <t>スウ</t>
    </rPh>
    <phoneticPr fontId="9"/>
  </si>
  <si>
    <t>ご利用担当者名</t>
    <rPh sb="3" eb="5">
      <t>タントウ</t>
    </rPh>
    <rPh sb="5" eb="6">
      <t>シャ</t>
    </rPh>
    <phoneticPr fontId="9"/>
  </si>
  <si>
    <t>　唐揚げ弁当</t>
    <rPh sb="1" eb="3">
      <t>カラア</t>
    </rPh>
    <rPh sb="4" eb="6">
      <t>ベントウ</t>
    </rPh>
    <phoneticPr fontId="9"/>
  </si>
  <si>
    <t>　ハンバーグ弁当</t>
    <rPh sb="6" eb="8">
      <t>ベントウ</t>
    </rPh>
    <phoneticPr fontId="9"/>
  </si>
  <si>
    <t>　みはま弁当</t>
    <rPh sb="4" eb="6">
      <t>ベントウ</t>
    </rPh>
    <phoneticPr fontId="9"/>
  </si>
  <si>
    <t>　こしあんパン</t>
    <phoneticPr fontId="9"/>
  </si>
  <si>
    <t>　クリームパン</t>
    <phoneticPr fontId="9"/>
  </si>
  <si>
    <t>　ジャムパン</t>
    <phoneticPr fontId="9"/>
  </si>
  <si>
    <t>　緑茶（500mlペット）</t>
    <rPh sb="1" eb="3">
      <t>リョクチャ</t>
    </rPh>
    <phoneticPr fontId="9"/>
  </si>
  <si>
    <t>　麦茶（500mlペット）</t>
    <rPh sb="1" eb="3">
      <t>ムギチャ</t>
    </rPh>
    <phoneticPr fontId="9"/>
  </si>
  <si>
    <t>　水（500mlペット）</t>
    <rPh sb="1" eb="2">
      <t>ミズ</t>
    </rPh>
    <phoneticPr fontId="9"/>
  </si>
  <si>
    <t>　ストレートティー（500mlペット）</t>
    <phoneticPr fontId="9"/>
  </si>
  <si>
    <t>　アクエリアス（500mlペット）</t>
    <phoneticPr fontId="9"/>
  </si>
  <si>
    <t>　ポカリスエット（500mlペット）</t>
    <phoneticPr fontId="9"/>
  </si>
  <si>
    <t>　緑茶（2Ｌペット）</t>
    <rPh sb="1" eb="3">
      <t>リョクチャ</t>
    </rPh>
    <phoneticPr fontId="9"/>
  </si>
  <si>
    <t>　麦茶（2Ｌペット）</t>
    <rPh sb="1" eb="3">
      <t>ムギチャ</t>
    </rPh>
    <phoneticPr fontId="9"/>
  </si>
  <si>
    <t>　カレーライス</t>
    <phoneticPr fontId="9"/>
  </si>
  <si>
    <t>　カレーうどん</t>
    <phoneticPr fontId="9"/>
  </si>
  <si>
    <t>　豚汁ご飯</t>
    <phoneticPr fontId="9"/>
  </si>
  <si>
    <t>　焼きそば</t>
    <phoneticPr fontId="9"/>
  </si>
  <si>
    <t>　豚汁・焼きそば（米80g）</t>
    <phoneticPr fontId="9"/>
  </si>
  <si>
    <t>　牛肉・豚肉鉄板焼き</t>
    <rPh sb="4" eb="6">
      <t>ブタニク</t>
    </rPh>
    <phoneticPr fontId="9"/>
  </si>
  <si>
    <t>　ご飯を食堂で炊く</t>
    <phoneticPr fontId="9"/>
  </si>
  <si>
    <t>　紙皿１８ｃｍ（薄手）</t>
    <rPh sb="8" eb="10">
      <t>ウスデ</t>
    </rPh>
    <phoneticPr fontId="29"/>
  </si>
  <si>
    <t>　紙皿２２ｃｍ（厚手）</t>
    <rPh sb="8" eb="10">
      <t>アツデ</t>
    </rPh>
    <phoneticPr fontId="29"/>
  </si>
  <si>
    <t>　紙コップ</t>
    <phoneticPr fontId="9"/>
  </si>
  <si>
    <t>　どんぶり</t>
    <phoneticPr fontId="9"/>
  </si>
  <si>
    <t>　軍手</t>
    <rPh sb="1" eb="3">
      <t>グンテ</t>
    </rPh>
    <phoneticPr fontId="29"/>
  </si>
  <si>
    <t>　軍手（綿）</t>
    <rPh sb="1" eb="3">
      <t>グンテ</t>
    </rPh>
    <rPh sb="4" eb="5">
      <t>メン</t>
    </rPh>
    <phoneticPr fontId="9"/>
  </si>
  <si>
    <t>　竹とんぼ材料</t>
    <phoneticPr fontId="9"/>
  </si>
  <si>
    <t>　ビーチコーミングクラフト（木枠）</t>
    <rPh sb="14" eb="16">
      <t>キワク</t>
    </rPh>
    <phoneticPr fontId="29"/>
  </si>
  <si>
    <t>　焼き杉クラフト（杉板）</t>
    <rPh sb="1" eb="2">
      <t>ヤ</t>
    </rPh>
    <rPh sb="3" eb="4">
      <t>スギ</t>
    </rPh>
    <rPh sb="9" eb="10">
      <t>スギ</t>
    </rPh>
    <rPh sb="10" eb="11">
      <t>イタ</t>
    </rPh>
    <phoneticPr fontId="9"/>
  </si>
  <si>
    <t xml:space="preserve">   *** 0-3歳 男計</t>
    <rPh sb="10" eb="11">
      <t>サイ</t>
    </rPh>
    <phoneticPr fontId="9"/>
  </si>
  <si>
    <t xml:space="preserve">   *** 0-3歳 女計</t>
    <rPh sb="10" eb="11">
      <t>サイ</t>
    </rPh>
    <rPh sb="12" eb="13">
      <t>ジョ</t>
    </rPh>
    <phoneticPr fontId="9"/>
  </si>
  <si>
    <t xml:space="preserve">   *** 4歳-入学前 男計</t>
    <rPh sb="8" eb="9">
      <t>サイ</t>
    </rPh>
    <rPh sb="10" eb="13">
      <t>ニュウガクマエ</t>
    </rPh>
    <phoneticPr fontId="9"/>
  </si>
  <si>
    <t xml:space="preserve">   *** 4歳-入学前 女計</t>
    <rPh sb="8" eb="9">
      <t>サイ</t>
    </rPh>
    <rPh sb="10" eb="13">
      <t>ニュウガクマエ</t>
    </rPh>
    <rPh sb="14" eb="15">
      <t>ジョ</t>
    </rPh>
    <phoneticPr fontId="9"/>
  </si>
  <si>
    <t>アクティビティ・プログラム</t>
  </si>
  <si>
    <t>・砂時計作り</t>
    <rPh sb="0" eb="1">
      <t>スナ</t>
    </rPh>
    <rPh sb="1" eb="3">
      <t>ドケイ</t>
    </rPh>
    <rPh sb="3" eb="4">
      <t>ヅク</t>
    </rPh>
    <phoneticPr fontId="9"/>
  </si>
  <si>
    <t>現住所</t>
    <rPh sb="0" eb="3">
      <t>ゲンジュウショ</t>
    </rPh>
    <phoneticPr fontId="9"/>
  </si>
  <si>
    <t>期間</t>
    <rPh sb="0" eb="2">
      <t>キカン</t>
    </rPh>
    <phoneticPr fontId="9"/>
  </si>
  <si>
    <t>職業</t>
    <rPh sb="0" eb="2">
      <t>ショクギョウ</t>
    </rPh>
    <phoneticPr fontId="9"/>
  </si>
  <si>
    <t>国籍</t>
    <rPh sb="0" eb="2">
      <t>コクセキ</t>
    </rPh>
    <phoneticPr fontId="9"/>
  </si>
  <si>
    <t>備     考</t>
    <rPh sb="0" eb="1">
      <t>ソナエ</t>
    </rPh>
    <rPh sb="6" eb="7">
      <t>コウ</t>
    </rPh>
    <phoneticPr fontId="9"/>
  </si>
  <si>
    <t>入所日</t>
    <rPh sb="0" eb="2">
      <t>ニュウショ</t>
    </rPh>
    <rPh sb="2" eb="3">
      <t>ビ</t>
    </rPh>
    <phoneticPr fontId="9"/>
  </si>
  <si>
    <t>2130就寝準備</t>
    <rPh sb="4" eb="6">
      <t>シュウシン</t>
    </rPh>
    <rPh sb="6" eb="8">
      <t>ジュンビ</t>
    </rPh>
    <phoneticPr fontId="9"/>
  </si>
  <si>
    <t>2200消灯就寝</t>
    <rPh sb="4" eb="5">
      <t>ケ</t>
    </rPh>
    <rPh sb="5" eb="6">
      <t>ヒ</t>
    </rPh>
    <rPh sb="6" eb="8">
      <t>シュウシン</t>
    </rPh>
    <phoneticPr fontId="9"/>
  </si>
  <si>
    <t>630起床</t>
    <rPh sb="3" eb="5">
      <t>キショウ</t>
    </rPh>
    <phoneticPr fontId="9"/>
  </si>
  <si>
    <t>1640代表者会議</t>
    <rPh sb="4" eb="7">
      <t>ダイヒョウシャ</t>
    </rPh>
    <rPh sb="7" eb="9">
      <t>カイギ</t>
    </rPh>
    <phoneticPr fontId="9"/>
  </si>
  <si>
    <t>人数(8～12人）</t>
    <rPh sb="0" eb="2">
      <t>ニンズウ</t>
    </rPh>
    <rPh sb="7" eb="8">
      <t>ニン</t>
    </rPh>
    <phoneticPr fontId="9"/>
  </si>
  <si>
    <t>担当者電話番号</t>
    <rPh sb="0" eb="3">
      <t>タントウシャ</t>
    </rPh>
    <rPh sb="3" eb="5">
      <t>デンワ</t>
    </rPh>
    <rPh sb="5" eb="7">
      <t>バンゴウ</t>
    </rPh>
    <phoneticPr fontId="9"/>
  </si>
  <si>
    <t>旅券番号</t>
    <rPh sb="0" eb="2">
      <t>リョケン</t>
    </rPh>
    <rPh sb="2" eb="4">
      <t>バンゴウ</t>
    </rPh>
    <phoneticPr fontId="9"/>
  </si>
  <si>
    <t>その他</t>
    <rPh sb="2" eb="3">
      <t>タ</t>
    </rPh>
    <phoneticPr fontId="9"/>
  </si>
  <si>
    <t>　魚の調理（魚つかみアジ）</t>
    <rPh sb="6" eb="7">
      <t>サカナ</t>
    </rPh>
    <phoneticPr fontId="9"/>
  </si>
  <si>
    <t>　アルミホイル</t>
    <phoneticPr fontId="9"/>
  </si>
  <si>
    <t xml:space="preserve">　コカコーラ1.5L </t>
    <phoneticPr fontId="9"/>
  </si>
  <si>
    <t>●　創作活動用具</t>
    <rPh sb="2" eb="4">
      <t>ソウサク</t>
    </rPh>
    <rPh sb="4" eb="6">
      <t>カツドウ</t>
    </rPh>
    <rPh sb="6" eb="8">
      <t>ヨウグ</t>
    </rPh>
    <phoneticPr fontId="9"/>
  </si>
  <si>
    <t>●観測用品</t>
    <rPh sb="1" eb="3">
      <t>カンソク</t>
    </rPh>
    <rPh sb="3" eb="5">
      <t>ヨウヒン</t>
    </rPh>
    <phoneticPr fontId="9"/>
  </si>
  <si>
    <t>●図鑑・教材</t>
    <rPh sb="1" eb="3">
      <t>ズカン</t>
    </rPh>
    <rPh sb="4" eb="6">
      <t>キョウザイ</t>
    </rPh>
    <phoneticPr fontId="9"/>
  </si>
  <si>
    <t>●ファイヤー・キャンドル用品</t>
    <rPh sb="12" eb="14">
      <t>ヨウヒン</t>
    </rPh>
    <phoneticPr fontId="9"/>
  </si>
  <si>
    <t>●体育館スポーツ用具</t>
    <rPh sb="1" eb="4">
      <t>タイイクカン</t>
    </rPh>
    <rPh sb="8" eb="10">
      <t>ヨウグ</t>
    </rPh>
    <phoneticPr fontId="9"/>
  </si>
  <si>
    <t>●楽器</t>
    <rPh sb="1" eb="3">
      <t>ガッキ</t>
    </rPh>
    <phoneticPr fontId="9"/>
  </si>
  <si>
    <t>●その他教具</t>
    <rPh sb="3" eb="4">
      <t>タ</t>
    </rPh>
    <rPh sb="4" eb="6">
      <t>キョウグ</t>
    </rPh>
    <phoneticPr fontId="9"/>
  </si>
  <si>
    <t>●チャレンジ広場用</t>
    <rPh sb="6" eb="8">
      <t>ヒロバ</t>
    </rPh>
    <rPh sb="8" eb="9">
      <t>ヨウ</t>
    </rPh>
    <phoneticPr fontId="9"/>
  </si>
  <si>
    <t>●マリン倉庫</t>
    <rPh sb="4" eb="6">
      <t>ソウコ</t>
    </rPh>
    <phoneticPr fontId="9"/>
  </si>
  <si>
    <t>●ロマン広場管理棟</t>
    <rPh sb="4" eb="6">
      <t>ヒロバ</t>
    </rPh>
    <rPh sb="6" eb="9">
      <t>カンリトウ</t>
    </rPh>
    <phoneticPr fontId="9"/>
  </si>
  <si>
    <t>●事務室倉庫</t>
    <rPh sb="1" eb="4">
      <t>ジムシツ</t>
    </rPh>
    <rPh sb="4" eb="6">
      <t>ソウコ</t>
    </rPh>
    <phoneticPr fontId="9"/>
  </si>
  <si>
    <t>　魚さばき指導(10分)</t>
    <rPh sb="5" eb="7">
      <t>シドウ</t>
    </rPh>
    <rPh sb="10" eb="11">
      <t>フン</t>
    </rPh>
    <phoneticPr fontId="9"/>
  </si>
  <si>
    <t>　魚さばき指導(1人1時間)</t>
    <rPh sb="5" eb="7">
      <t>シドウ</t>
    </rPh>
    <rPh sb="9" eb="10">
      <t>ニン</t>
    </rPh>
    <rPh sb="11" eb="13">
      <t>ジカン</t>
    </rPh>
    <phoneticPr fontId="9"/>
  </si>
  <si>
    <t>　プリン</t>
  </si>
  <si>
    <t>　コーヒーゼリー</t>
  </si>
  <si>
    <t>　オレンジゼリー</t>
  </si>
  <si>
    <t>　アイスクリーム</t>
  </si>
  <si>
    <r>
      <t>【ご記入・入力にあたっての注意事項】
団体名などの必要事項をご記入いただき、</t>
    </r>
    <r>
      <rPr>
        <b/>
        <sz val="10"/>
        <rFont val="ＭＳ Ｐゴシック"/>
        <family val="3"/>
        <charset val="128"/>
      </rPr>
      <t>仮予約済みの施設</t>
    </r>
    <r>
      <rPr>
        <sz val="10"/>
        <rFont val="ＭＳ Ｐゴシック"/>
        <family val="3"/>
        <charset val="128"/>
      </rPr>
      <t>のご利用時間帯区分の欄に○印をお付けください。
アクティビティプ・ログラムについては、ご利用されるプログラムの名称をご記入・選択したうえで、時間帯区分に印をお付けください。
テニスコートについては、2時間単位で該当する区分に印をお付けください。
ご利用者数欄の利用総人員数には日帰り＋宿泊の利用人数をご記入・入力ください。
宿泊人数については、年齢区分ごとにご記入・入力ください。
お食事数の欄には、食堂でお食べになる分と野外炊飯で食材を注文する分とに分けて、必要人数をご記入・入力ください。
4泊5日を超えてご利用される場合には、本ファイルをコピーのうえ、6日目以降</t>
    </r>
    <r>
      <rPr>
        <u/>
        <sz val="10"/>
        <rFont val="ＭＳ Ｐゴシック"/>
        <family val="3"/>
        <charset val="128"/>
      </rPr>
      <t>を「団体名２」として、別ファイルを作成して</t>
    </r>
    <r>
      <rPr>
        <sz val="10"/>
        <rFont val="ＭＳ Ｐゴシック"/>
        <family val="3"/>
        <charset val="128"/>
      </rPr>
      <t>ください。</t>
    </r>
    <rPh sb="2" eb="4">
      <t>キニュウ</t>
    </rPh>
    <rPh sb="5" eb="7">
      <t>ニュウリョク</t>
    </rPh>
    <rPh sb="13" eb="15">
      <t>チュウイ</t>
    </rPh>
    <rPh sb="15" eb="17">
      <t>ジコウ</t>
    </rPh>
    <rPh sb="19" eb="21">
      <t>ダンタイ</t>
    </rPh>
    <rPh sb="21" eb="22">
      <t>メイ</t>
    </rPh>
    <rPh sb="25" eb="27">
      <t>ヒツヨウ</t>
    </rPh>
    <rPh sb="27" eb="29">
      <t>ジコウ</t>
    </rPh>
    <rPh sb="31" eb="33">
      <t>キニュウ</t>
    </rPh>
    <rPh sb="38" eb="39">
      <t>カリ</t>
    </rPh>
    <rPh sb="39" eb="41">
      <t>ヨヤク</t>
    </rPh>
    <rPh sb="41" eb="42">
      <t>ズ</t>
    </rPh>
    <rPh sb="44" eb="46">
      <t>シセツ</t>
    </rPh>
    <rPh sb="48" eb="50">
      <t>リヨウ</t>
    </rPh>
    <rPh sb="50" eb="53">
      <t>ジカンタイ</t>
    </rPh>
    <rPh sb="53" eb="55">
      <t>クブン</t>
    </rPh>
    <rPh sb="56" eb="57">
      <t>ラン</t>
    </rPh>
    <rPh sb="59" eb="60">
      <t>シルシ</t>
    </rPh>
    <rPh sb="62" eb="63">
      <t>ツ</t>
    </rPh>
    <rPh sb="90" eb="92">
      <t>リヨウ</t>
    </rPh>
    <rPh sb="101" eb="103">
      <t>メイショウ</t>
    </rPh>
    <rPh sb="105" eb="107">
      <t>キニュウ</t>
    </rPh>
    <rPh sb="108" eb="110">
      <t>センタク</t>
    </rPh>
    <rPh sb="116" eb="119">
      <t>ジカンタイ</t>
    </rPh>
    <rPh sb="119" eb="121">
      <t>クブン</t>
    </rPh>
    <rPh sb="122" eb="123">
      <t>シルシ</t>
    </rPh>
    <rPh sb="125" eb="126">
      <t>ツ</t>
    </rPh>
    <rPh sb="146" eb="148">
      <t>ジカン</t>
    </rPh>
    <rPh sb="148" eb="150">
      <t>タンイ</t>
    </rPh>
    <rPh sb="151" eb="153">
      <t>ガイトウ</t>
    </rPh>
    <rPh sb="155" eb="157">
      <t>クブン</t>
    </rPh>
    <rPh sb="158" eb="159">
      <t>シルシ</t>
    </rPh>
    <rPh sb="161" eb="162">
      <t>ツ</t>
    </rPh>
    <rPh sb="170" eb="172">
      <t>リヨウ</t>
    </rPh>
    <rPh sb="172" eb="173">
      <t>シャ</t>
    </rPh>
    <rPh sb="173" eb="174">
      <t>スウ</t>
    </rPh>
    <rPh sb="174" eb="175">
      <t>ラン</t>
    </rPh>
    <rPh sb="176" eb="178">
      <t>リヨウ</t>
    </rPh>
    <rPh sb="178" eb="179">
      <t>ソウ</t>
    </rPh>
    <rPh sb="179" eb="181">
      <t>ジンイン</t>
    </rPh>
    <rPh sb="181" eb="182">
      <t>スウ</t>
    </rPh>
    <rPh sb="184" eb="186">
      <t>ヒガエ</t>
    </rPh>
    <rPh sb="188" eb="190">
      <t>シュクハク</t>
    </rPh>
    <rPh sb="191" eb="193">
      <t>リヨウ</t>
    </rPh>
    <rPh sb="193" eb="195">
      <t>ニンズウ</t>
    </rPh>
    <rPh sb="197" eb="199">
      <t>キニュウ</t>
    </rPh>
    <rPh sb="200" eb="202">
      <t>ニュウリョク</t>
    </rPh>
    <rPh sb="208" eb="210">
      <t>シュクハク</t>
    </rPh>
    <rPh sb="210" eb="212">
      <t>ニンズウ</t>
    </rPh>
    <rPh sb="218" eb="220">
      <t>ネンレイ</t>
    </rPh>
    <rPh sb="220" eb="222">
      <t>クブン</t>
    </rPh>
    <rPh sb="226" eb="228">
      <t>キニュウ</t>
    </rPh>
    <rPh sb="229" eb="231">
      <t>ニュウリョク</t>
    </rPh>
    <rPh sb="238" eb="240">
      <t>ショクジ</t>
    </rPh>
    <rPh sb="240" eb="241">
      <t>スウ</t>
    </rPh>
    <rPh sb="242" eb="243">
      <t>ラン</t>
    </rPh>
    <rPh sb="246" eb="248">
      <t>ショクドウ</t>
    </rPh>
    <rPh sb="250" eb="251">
      <t>タ</t>
    </rPh>
    <rPh sb="255" eb="256">
      <t>ブン</t>
    </rPh>
    <rPh sb="257" eb="259">
      <t>ヤガイ</t>
    </rPh>
    <rPh sb="259" eb="261">
      <t>スイハン</t>
    </rPh>
    <rPh sb="262" eb="264">
      <t>ショクザイ</t>
    </rPh>
    <rPh sb="265" eb="267">
      <t>チュウモン</t>
    </rPh>
    <rPh sb="269" eb="270">
      <t>ブン</t>
    </rPh>
    <rPh sb="272" eb="273">
      <t>ワ</t>
    </rPh>
    <rPh sb="276" eb="278">
      <t>ヒツヨウ</t>
    </rPh>
    <rPh sb="278" eb="280">
      <t>ニンズウ</t>
    </rPh>
    <rPh sb="282" eb="284">
      <t>キニュウ</t>
    </rPh>
    <rPh sb="285" eb="287">
      <t>ニュウリョク</t>
    </rPh>
    <rPh sb="294" eb="295">
      <t>ハク</t>
    </rPh>
    <rPh sb="296" eb="297">
      <t>ニチ</t>
    </rPh>
    <rPh sb="298" eb="299">
      <t>コ</t>
    </rPh>
    <rPh sb="302" eb="304">
      <t>リヨウ</t>
    </rPh>
    <rPh sb="307" eb="309">
      <t>バアイ</t>
    </rPh>
    <rPh sb="312" eb="313">
      <t>ホン</t>
    </rPh>
    <rPh sb="326" eb="327">
      <t>ニチ</t>
    </rPh>
    <rPh sb="327" eb="328">
      <t>メ</t>
    </rPh>
    <rPh sb="328" eb="330">
      <t>イコウ</t>
    </rPh>
    <rPh sb="341" eb="342">
      <t>ベツ</t>
    </rPh>
    <rPh sb="347" eb="349">
      <t>サクセイ</t>
    </rPh>
    <phoneticPr fontId="9"/>
  </si>
  <si>
    <t>申請者</t>
    <rPh sb="0" eb="3">
      <t>シンセイシャ</t>
    </rPh>
    <phoneticPr fontId="9"/>
  </si>
  <si>
    <t>住所</t>
    <rPh sb="0" eb="2">
      <t>ジュウショ</t>
    </rPh>
    <phoneticPr fontId="9"/>
  </si>
  <si>
    <t>氏名</t>
    <rPh sb="0" eb="2">
      <t>シメイ</t>
    </rPh>
    <phoneticPr fontId="9"/>
  </si>
  <si>
    <t>申請日</t>
    <rPh sb="0" eb="2">
      <t>シンセイ</t>
    </rPh>
    <rPh sb="2" eb="3">
      <t>ビ</t>
    </rPh>
    <phoneticPr fontId="9"/>
  </si>
  <si>
    <t>利用目的</t>
    <rPh sb="0" eb="2">
      <t>リヨウ</t>
    </rPh>
    <rPh sb="2" eb="4">
      <t>モクテキ</t>
    </rPh>
    <phoneticPr fontId="9"/>
  </si>
  <si>
    <t>利用する施設等</t>
    <rPh sb="0" eb="2">
      <t>リヨウ</t>
    </rPh>
    <rPh sb="4" eb="7">
      <t>シセツトウ</t>
    </rPh>
    <phoneticPr fontId="9"/>
  </si>
  <si>
    <t>講堂</t>
    <rPh sb="0" eb="2">
      <t>コウドウ</t>
    </rPh>
    <phoneticPr fontId="9"/>
  </si>
  <si>
    <t>体育館</t>
    <rPh sb="0" eb="3">
      <t>タイイクカン</t>
    </rPh>
    <phoneticPr fontId="9"/>
  </si>
  <si>
    <t>研修室</t>
    <rPh sb="0" eb="3">
      <t>ケンシュウシツ</t>
    </rPh>
    <phoneticPr fontId="9"/>
  </si>
  <si>
    <t>宿泊室</t>
    <rPh sb="0" eb="3">
      <t>シュクハクシツ</t>
    </rPh>
    <phoneticPr fontId="9"/>
  </si>
  <si>
    <t>その他</t>
    <rPh sb="2" eb="3">
      <t>タ</t>
    </rPh>
    <phoneticPr fontId="9"/>
  </si>
  <si>
    <t>利用日時</t>
    <rPh sb="0" eb="2">
      <t>リヨウ</t>
    </rPh>
    <rPh sb="2" eb="4">
      <t>ニチジ</t>
    </rPh>
    <phoneticPr fontId="9"/>
  </si>
  <si>
    <t>から</t>
    <phoneticPr fontId="9"/>
  </si>
  <si>
    <t>まで</t>
    <phoneticPr fontId="9"/>
  </si>
  <si>
    <t>区分</t>
    <rPh sb="0" eb="2">
      <t>クブン</t>
    </rPh>
    <phoneticPr fontId="9"/>
  </si>
  <si>
    <t>男子</t>
    <rPh sb="0" eb="2">
      <t>ダンシ</t>
    </rPh>
    <phoneticPr fontId="9"/>
  </si>
  <si>
    <t>女子</t>
    <rPh sb="0" eb="2">
      <t>ジョシ</t>
    </rPh>
    <phoneticPr fontId="9"/>
  </si>
  <si>
    <t>合計</t>
    <rPh sb="0" eb="2">
      <t>ゴウケイ</t>
    </rPh>
    <phoneticPr fontId="9"/>
  </si>
  <si>
    <t>小学生</t>
    <rPh sb="0" eb="3">
      <t>ショウガクセイ</t>
    </rPh>
    <phoneticPr fontId="9"/>
  </si>
  <si>
    <t>中学生</t>
    <rPh sb="0" eb="3">
      <t>チュウガクセイ</t>
    </rPh>
    <phoneticPr fontId="9"/>
  </si>
  <si>
    <t>高校生</t>
    <rPh sb="0" eb="3">
      <t>コウコウセイ</t>
    </rPh>
    <phoneticPr fontId="9"/>
  </si>
  <si>
    <t>大学生</t>
    <rPh sb="0" eb="3">
      <t>ダイガクセイ</t>
    </rPh>
    <phoneticPr fontId="9"/>
  </si>
  <si>
    <t>指導者</t>
    <rPh sb="0" eb="3">
      <t>シドウシャ</t>
    </rPh>
    <phoneticPr fontId="9"/>
  </si>
  <si>
    <t>利用人員</t>
    <rPh sb="0" eb="2">
      <t>リヨウ</t>
    </rPh>
    <rPh sb="2" eb="4">
      <t>ジンイン</t>
    </rPh>
    <phoneticPr fontId="9"/>
  </si>
  <si>
    <t>利用責任者氏名</t>
    <rPh sb="0" eb="2">
      <t>リヨウ</t>
    </rPh>
    <rPh sb="2" eb="5">
      <t>セキニンシャ</t>
    </rPh>
    <rPh sb="5" eb="7">
      <t>シメイ</t>
    </rPh>
    <phoneticPr fontId="9"/>
  </si>
  <si>
    <t>電話番号</t>
    <rPh sb="0" eb="2">
      <t>デンワ</t>
    </rPh>
    <rPh sb="2" eb="4">
      <t>バンゴウ</t>
    </rPh>
    <phoneticPr fontId="9"/>
  </si>
  <si>
    <t>摘　　要</t>
    <rPh sb="0" eb="1">
      <t>テキ</t>
    </rPh>
    <rPh sb="3" eb="4">
      <t>ヨウ</t>
    </rPh>
    <phoneticPr fontId="9"/>
  </si>
  <si>
    <t>住所</t>
    <rPh sb="0" eb="2">
      <t>ジュウショ</t>
    </rPh>
    <phoneticPr fontId="9"/>
  </si>
  <si>
    <t>氏名</t>
    <rPh sb="0" eb="2">
      <t>シメイ</t>
    </rPh>
    <phoneticPr fontId="9"/>
  </si>
  <si>
    <t xml:space="preserve"> </t>
    <phoneticPr fontId="9"/>
  </si>
  <si>
    <t>A．食堂での食事の注文</t>
    <rPh sb="2" eb="4">
      <t>ショクドウ</t>
    </rPh>
    <rPh sb="6" eb="8">
      <t>ショクジ</t>
    </rPh>
    <rPh sb="9" eb="11">
      <t>チュウモン</t>
    </rPh>
    <phoneticPr fontId="9"/>
  </si>
  <si>
    <t>切り出し刀（一刀彫用）</t>
    <phoneticPr fontId="9"/>
  </si>
  <si>
    <t>竹のこ（竹細工用）</t>
    <phoneticPr fontId="9"/>
  </si>
  <si>
    <t>切り出しナイフ（竹細工用）</t>
    <phoneticPr fontId="9"/>
  </si>
  <si>
    <t>かなづち</t>
    <phoneticPr fontId="9"/>
  </si>
  <si>
    <t>三つ目きり</t>
    <phoneticPr fontId="9"/>
  </si>
  <si>
    <t>四つ目きり</t>
    <phoneticPr fontId="9"/>
  </si>
  <si>
    <t>竹割りナタ</t>
    <phoneticPr fontId="9"/>
  </si>
  <si>
    <t>ペンチ</t>
    <phoneticPr fontId="9"/>
  </si>
  <si>
    <t>ラジオペンチ</t>
    <phoneticPr fontId="9"/>
  </si>
  <si>
    <t>グルーガン（材料は持参）</t>
    <rPh sb="6" eb="8">
      <t>ザイリョウ</t>
    </rPh>
    <rPh sb="9" eb="11">
      <t>ジサン</t>
    </rPh>
    <phoneticPr fontId="9"/>
  </si>
  <si>
    <t>焼き板バーナー（ボンベは持参）</t>
    <rPh sb="0" eb="1">
      <t>ヤ</t>
    </rPh>
    <rPh sb="2" eb="3">
      <t>イタ</t>
    </rPh>
    <rPh sb="12" eb="14">
      <t>ジサン</t>
    </rPh>
    <phoneticPr fontId="9"/>
  </si>
  <si>
    <t>スクリーン（可動式）</t>
    <phoneticPr fontId="9"/>
  </si>
  <si>
    <t>ワイヤレスマイク・アンプ一式</t>
    <phoneticPr fontId="9"/>
  </si>
  <si>
    <t>ＣＤラジカセ</t>
    <phoneticPr fontId="9"/>
  </si>
  <si>
    <t>延長コード</t>
    <phoneticPr fontId="9"/>
  </si>
  <si>
    <t>天体望遠鏡</t>
    <phoneticPr fontId="9"/>
  </si>
  <si>
    <t>双眼鏡</t>
    <phoneticPr fontId="9"/>
  </si>
  <si>
    <t>星座早見盤</t>
    <phoneticPr fontId="9"/>
  </si>
  <si>
    <t>植物図鑑</t>
    <phoneticPr fontId="9"/>
  </si>
  <si>
    <t>昆虫図鑑</t>
    <phoneticPr fontId="9"/>
  </si>
  <si>
    <t>魚貝図鑑</t>
    <phoneticPr fontId="9"/>
  </si>
  <si>
    <t xml:space="preserve">山野の野鳥図鑑 </t>
    <phoneticPr fontId="9"/>
  </si>
  <si>
    <t>水辺の野鳥図鑑</t>
    <phoneticPr fontId="9"/>
  </si>
  <si>
    <t>燭台（ビニールシート付き）【講堂】</t>
    <phoneticPr fontId="9"/>
  </si>
  <si>
    <t>燭台（ビニールシート付き）【体育館】</t>
    <phoneticPr fontId="9"/>
  </si>
  <si>
    <t xml:space="preserve">火の神のつえ </t>
    <phoneticPr fontId="9"/>
  </si>
  <si>
    <t>火の神の巻きもの</t>
    <phoneticPr fontId="9"/>
  </si>
  <si>
    <t>バレーボール支柱・ネット</t>
    <rPh sb="6" eb="8">
      <t>シチュウ</t>
    </rPh>
    <phoneticPr fontId="9"/>
  </si>
  <si>
    <t>バレーボール</t>
    <phoneticPr fontId="9"/>
  </si>
  <si>
    <t>バスケットボール</t>
    <phoneticPr fontId="9"/>
  </si>
  <si>
    <t>手動式タイマー</t>
    <rPh sb="0" eb="2">
      <t>シュドウ</t>
    </rPh>
    <rPh sb="2" eb="3">
      <t>シキ</t>
    </rPh>
    <phoneticPr fontId="9"/>
  </si>
  <si>
    <t>バドミントン支柱・ネット</t>
    <rPh sb="6" eb="8">
      <t>シチュウ</t>
    </rPh>
    <phoneticPr fontId="9"/>
  </si>
  <si>
    <t>バドミントンラケット</t>
    <phoneticPr fontId="9"/>
  </si>
  <si>
    <t>硬式テニス支柱・ネット</t>
    <rPh sb="5" eb="7">
      <t>シチュウ</t>
    </rPh>
    <phoneticPr fontId="9"/>
  </si>
  <si>
    <t>ソフトバレーボール</t>
    <phoneticPr fontId="9"/>
  </si>
  <si>
    <t>インディアカ羽根</t>
    <rPh sb="6" eb="8">
      <t>ハネ</t>
    </rPh>
    <phoneticPr fontId="9"/>
  </si>
  <si>
    <t>綱引き（２０ｍ)</t>
    <phoneticPr fontId="9"/>
  </si>
  <si>
    <t>縄跳び(一人用)</t>
    <rPh sb="0" eb="2">
      <t>ナワト</t>
    </rPh>
    <rPh sb="4" eb="7">
      <t>ヒトリヨウ</t>
    </rPh>
    <phoneticPr fontId="9"/>
  </si>
  <si>
    <t>ドッジボール</t>
    <phoneticPr fontId="9"/>
  </si>
  <si>
    <t>レクリエーショナルディスクナインターゲット</t>
    <phoneticPr fontId="9"/>
  </si>
  <si>
    <t>ナインターゲット用ディスク</t>
    <rPh sb="8" eb="9">
      <t>ヨウ</t>
    </rPh>
    <phoneticPr fontId="9"/>
  </si>
  <si>
    <t>タスポニーボール支柱・ネット</t>
    <rPh sb="8" eb="10">
      <t>シチュウ</t>
    </rPh>
    <phoneticPr fontId="9"/>
  </si>
  <si>
    <t>タスポニーボール</t>
    <phoneticPr fontId="9"/>
  </si>
  <si>
    <t>バウンドテニスラケット</t>
    <phoneticPr fontId="9"/>
  </si>
  <si>
    <t>バウンドテニスボール</t>
    <phoneticPr fontId="9"/>
  </si>
  <si>
    <t>バンブーダンスセット</t>
    <phoneticPr fontId="9"/>
  </si>
  <si>
    <t>キャッチザスティックセット</t>
    <phoneticPr fontId="9"/>
  </si>
  <si>
    <t>輪投げセット</t>
    <phoneticPr fontId="9"/>
  </si>
  <si>
    <t>マット</t>
    <phoneticPr fontId="9"/>
  </si>
  <si>
    <t>セーフティマット</t>
    <phoneticPr fontId="9"/>
  </si>
  <si>
    <t>得点板</t>
    <phoneticPr fontId="9"/>
  </si>
  <si>
    <t>ドッチビー</t>
    <phoneticPr fontId="9"/>
  </si>
  <si>
    <t>フライングディスク</t>
    <phoneticPr fontId="9"/>
  </si>
  <si>
    <t>カラーコーン大</t>
    <phoneticPr fontId="9"/>
  </si>
  <si>
    <t>カラーコーン小</t>
    <phoneticPr fontId="9"/>
  </si>
  <si>
    <t>エレクトーン（第１０研修室）</t>
    <phoneticPr fontId="9"/>
  </si>
  <si>
    <t>ピアノ（講堂）</t>
    <phoneticPr fontId="9"/>
  </si>
  <si>
    <t>ギター（第１０研修室）</t>
    <phoneticPr fontId="9"/>
  </si>
  <si>
    <t>ホワイトボード</t>
    <phoneticPr fontId="9"/>
  </si>
  <si>
    <t>ソフトボールベース</t>
    <phoneticPr fontId="9"/>
  </si>
  <si>
    <t>スコアーボード</t>
    <phoneticPr fontId="9"/>
  </si>
  <si>
    <t>綱引き５０ｍ</t>
    <phoneticPr fontId="9"/>
  </si>
  <si>
    <t>ゲートボールセット</t>
    <phoneticPr fontId="9"/>
  </si>
  <si>
    <t>スコップ</t>
    <phoneticPr fontId="9"/>
  </si>
  <si>
    <t>移植ゴテ</t>
    <phoneticPr fontId="9"/>
  </si>
  <si>
    <t>ジョロ</t>
    <phoneticPr fontId="9"/>
  </si>
  <si>
    <t>バケツ</t>
    <phoneticPr fontId="9"/>
  </si>
  <si>
    <t>たも</t>
    <phoneticPr fontId="9"/>
  </si>
  <si>
    <t>救命浮輪</t>
    <phoneticPr fontId="9"/>
  </si>
  <si>
    <t>浮き球</t>
    <phoneticPr fontId="9"/>
  </si>
  <si>
    <t>救命胴衣（大人用）</t>
    <phoneticPr fontId="9"/>
  </si>
  <si>
    <t>救命胴衣（子供用）</t>
    <rPh sb="5" eb="7">
      <t>コドモ</t>
    </rPh>
    <phoneticPr fontId="9"/>
  </si>
  <si>
    <t>リアカー</t>
    <phoneticPr fontId="9"/>
  </si>
  <si>
    <t>サッカーゴール・ネット</t>
    <phoneticPr fontId="9"/>
  </si>
  <si>
    <t>サッカーボール</t>
    <phoneticPr fontId="9"/>
  </si>
  <si>
    <t>ディスクゴルフゴール</t>
    <phoneticPr fontId="9"/>
  </si>
  <si>
    <t>ターゲットバードゴルフTBG</t>
    <phoneticPr fontId="9"/>
  </si>
  <si>
    <t>TBGボール</t>
    <phoneticPr fontId="9"/>
  </si>
  <si>
    <t>TBGスイングマット</t>
    <phoneticPr fontId="9"/>
  </si>
  <si>
    <t>TBGホール</t>
    <phoneticPr fontId="9"/>
  </si>
  <si>
    <t>グラウンドゴルフスティック</t>
    <phoneticPr fontId="9"/>
  </si>
  <si>
    <t>グラウンドゴルフボール</t>
    <phoneticPr fontId="9"/>
  </si>
  <si>
    <t>グラウンドゴルフホールポスト</t>
    <phoneticPr fontId="9"/>
  </si>
  <si>
    <t>タスキ（４色）</t>
    <phoneticPr fontId="9"/>
  </si>
  <si>
    <t>オリエンテーリングポスト</t>
    <phoneticPr fontId="9"/>
  </si>
  <si>
    <t>コンパス</t>
    <phoneticPr fontId="9"/>
  </si>
  <si>
    <t>テニス支柱・ネット</t>
    <phoneticPr fontId="9"/>
  </si>
  <si>
    <t>←現金か振込みを記入してください。</t>
    <rPh sb="1" eb="3">
      <t>ゲンキン</t>
    </rPh>
    <rPh sb="4" eb="6">
      <t>フリコ</t>
    </rPh>
    <rPh sb="8" eb="10">
      <t>キニュウ</t>
    </rPh>
    <phoneticPr fontId="9"/>
  </si>
  <si>
    <t>一括発行　or　分割発行</t>
    <rPh sb="0" eb="2">
      <t>イッカツ</t>
    </rPh>
    <rPh sb="2" eb="4">
      <t>ハッコウ</t>
    </rPh>
    <rPh sb="8" eb="10">
      <t>ブンカツ</t>
    </rPh>
    <rPh sb="10" eb="12">
      <t>ハッコウ</t>
    </rPh>
    <phoneticPr fontId="9"/>
  </si>
  <si>
    <t>あり　or　なし</t>
  </si>
  <si>
    <t>あり　or　なし</t>
    <phoneticPr fontId="9"/>
  </si>
  <si>
    <r>
      <t>◆愛知県美浜自然の家　ご利用申込書/ご利用計画書（表）</t>
    </r>
    <r>
      <rPr>
        <b/>
        <sz val="10"/>
        <color indexed="9"/>
        <rFont val="ＭＳ Ｐゴシック"/>
        <family val="3"/>
        <charset val="128"/>
      </rPr>
      <t>　</t>
    </r>
    <r>
      <rPr>
        <b/>
        <sz val="9"/>
        <color indexed="9"/>
        <rFont val="ＭＳ Ｐゴシック"/>
        <family val="3"/>
        <charset val="128"/>
      </rPr>
      <t>（必要事項をご入力ください。）</t>
    </r>
    <rPh sb="4" eb="6">
      <t>ミハマ</t>
    </rPh>
    <rPh sb="6" eb="8">
      <t>シゼン</t>
    </rPh>
    <rPh sb="14" eb="17">
      <t>モウシコミショ</t>
    </rPh>
    <rPh sb="19" eb="21">
      <t>リヨウ</t>
    </rPh>
    <rPh sb="21" eb="24">
      <t>ケイカクショ</t>
    </rPh>
    <rPh sb="25" eb="26">
      <t>オモテ</t>
    </rPh>
    <rPh sb="29" eb="31">
      <t>ヒツヨウ</t>
    </rPh>
    <rPh sb="31" eb="33">
      <t>ジコウ</t>
    </rPh>
    <rPh sb="35" eb="37">
      <t>ニュウリョク</t>
    </rPh>
    <phoneticPr fontId="9"/>
  </si>
  <si>
    <r>
      <t>◆愛知県美浜自然の家　ご利用申込書/ご利用計画書（裏）　　</t>
    </r>
    <r>
      <rPr>
        <b/>
        <sz val="10"/>
        <color indexed="9"/>
        <rFont val="ＭＳ Ｐゴシック"/>
        <family val="3"/>
        <charset val="128"/>
      </rPr>
      <t>　（必要事項をご記入・入力ください。）</t>
    </r>
    <rPh sb="4" eb="6">
      <t>ミハマ</t>
    </rPh>
    <rPh sb="6" eb="8">
      <t>シゼン</t>
    </rPh>
    <rPh sb="14" eb="17">
      <t>モウシコミショ</t>
    </rPh>
    <rPh sb="19" eb="21">
      <t>リヨウ</t>
    </rPh>
    <rPh sb="21" eb="24">
      <t>ケイカクショ</t>
    </rPh>
    <rPh sb="25" eb="26">
      <t>ウラ</t>
    </rPh>
    <rPh sb="31" eb="33">
      <t>ヒツヨウ</t>
    </rPh>
    <rPh sb="33" eb="35">
      <t>ジコウ</t>
    </rPh>
    <rPh sb="37" eb="39">
      <t>キニュウ</t>
    </rPh>
    <rPh sb="40" eb="42">
      <t>ニュウリョク</t>
    </rPh>
    <phoneticPr fontId="9"/>
  </si>
  <si>
    <t>愛知県美浜自然の家利用許可申請書</t>
    <rPh sb="0" eb="3">
      <t>アイチケン</t>
    </rPh>
    <rPh sb="3" eb="5">
      <t>ミハマ</t>
    </rPh>
    <rPh sb="5" eb="7">
      <t>シゼン</t>
    </rPh>
    <rPh sb="8" eb="9">
      <t>イエ</t>
    </rPh>
    <rPh sb="9" eb="11">
      <t>リヨウ</t>
    </rPh>
    <rPh sb="11" eb="13">
      <t>キョカ</t>
    </rPh>
    <rPh sb="13" eb="16">
      <t>シンセイショ</t>
    </rPh>
    <phoneticPr fontId="9"/>
  </si>
  <si>
    <r>
      <t>◆愛知県美浜自然の家　物品ご利用申込書　</t>
    </r>
    <r>
      <rPr>
        <b/>
        <sz val="10"/>
        <color indexed="9"/>
        <rFont val="HG丸ｺﾞｼｯｸM-PRO"/>
        <family val="3"/>
        <charset val="128"/>
      </rPr>
      <t>　（必要事項をご入力ください。）</t>
    </r>
    <rPh sb="4" eb="6">
      <t>ミハマ</t>
    </rPh>
    <rPh sb="6" eb="8">
      <t>シゼン</t>
    </rPh>
    <rPh sb="11" eb="13">
      <t>ブッピン</t>
    </rPh>
    <rPh sb="14" eb="16">
      <t>リヨウ</t>
    </rPh>
    <rPh sb="16" eb="19">
      <t>モウシコミショ</t>
    </rPh>
    <rPh sb="22" eb="24">
      <t>ヒツヨウ</t>
    </rPh>
    <rPh sb="24" eb="26">
      <t>ジコウ</t>
    </rPh>
    <rPh sb="28" eb="30">
      <t>ニュウリョク</t>
    </rPh>
    <phoneticPr fontId="9"/>
  </si>
  <si>
    <t>美浜自然の家
宿泊部屋男・女別割当表</t>
    <rPh sb="0" eb="2">
      <t>ミハマ</t>
    </rPh>
    <rPh sb="2" eb="4">
      <t>シゼン</t>
    </rPh>
    <rPh sb="5" eb="6">
      <t>イエ</t>
    </rPh>
    <rPh sb="7" eb="9">
      <t>シュクハク</t>
    </rPh>
    <rPh sb="9" eb="11">
      <t>ヘヤ</t>
    </rPh>
    <rPh sb="11" eb="12">
      <t>オトコ</t>
    </rPh>
    <rPh sb="13" eb="14">
      <t>オンナ</t>
    </rPh>
    <rPh sb="14" eb="15">
      <t>ベツ</t>
    </rPh>
    <rPh sb="15" eb="17">
      <t>ワリアテ</t>
    </rPh>
    <rPh sb="17" eb="18">
      <t>ヒョウ</t>
    </rPh>
    <phoneticPr fontId="9"/>
  </si>
  <si>
    <t>愛知ネットグループ代表団体
特定非営利活動法人　愛知ネット
理事長　天野　竹行　殿</t>
    <rPh sb="0" eb="2">
      <t>アイチ</t>
    </rPh>
    <rPh sb="9" eb="11">
      <t>ダイヒョウ</t>
    </rPh>
    <rPh sb="11" eb="12">
      <t>ダン</t>
    </rPh>
    <rPh sb="12" eb="13">
      <t>タイ</t>
    </rPh>
    <rPh sb="14" eb="16">
      <t>トクテイ</t>
    </rPh>
    <rPh sb="16" eb="19">
      <t>ヒエイリ</t>
    </rPh>
    <rPh sb="19" eb="21">
      <t>カツドウ</t>
    </rPh>
    <rPh sb="21" eb="23">
      <t>ホウジン</t>
    </rPh>
    <rPh sb="24" eb="26">
      <t>アイチ</t>
    </rPh>
    <rPh sb="30" eb="33">
      <t>リジチョウ</t>
    </rPh>
    <rPh sb="34" eb="36">
      <t>アマノ</t>
    </rPh>
    <rPh sb="37" eb="38">
      <t>タケ</t>
    </rPh>
    <rPh sb="38" eb="39">
      <t>ユ</t>
    </rPh>
    <rPh sb="40" eb="41">
      <t>ドノ</t>
    </rPh>
    <phoneticPr fontId="9"/>
  </si>
  <si>
    <t>　レトルトカレーセット(甘口）</t>
    <rPh sb="12" eb="13">
      <t>アマ</t>
    </rPh>
    <rPh sb="13" eb="14">
      <t>クチ</t>
    </rPh>
    <phoneticPr fontId="9"/>
  </si>
  <si>
    <t>　レトルトカレーセット(中辛）</t>
    <rPh sb="12" eb="14">
      <t>チュウカラ</t>
    </rPh>
    <phoneticPr fontId="9"/>
  </si>
  <si>
    <t>　板氷（1.7㎏）</t>
    <rPh sb="1" eb="3">
      <t>イタコオリ</t>
    </rPh>
    <phoneticPr fontId="9"/>
  </si>
  <si>
    <r>
      <t>◆愛知県美浜自然の家　参加者／宿泊者名簿　</t>
    </r>
    <r>
      <rPr>
        <b/>
        <sz val="10"/>
        <color indexed="9"/>
        <rFont val="ＭＳ Ｐゴシック"/>
        <family val="3"/>
        <charset val="128"/>
      </rPr>
      <t>　（必要事項をご入力ください。）</t>
    </r>
    <rPh sb="4" eb="6">
      <t>ミハマ</t>
    </rPh>
    <rPh sb="6" eb="8">
      <t>シゼン</t>
    </rPh>
    <rPh sb="11" eb="14">
      <t>サンカシャ</t>
    </rPh>
    <rPh sb="15" eb="18">
      <t>シュクハクシャ</t>
    </rPh>
    <rPh sb="18" eb="20">
      <t>メイボ</t>
    </rPh>
    <rPh sb="23" eb="25">
      <t>ヒツヨウ</t>
    </rPh>
    <rPh sb="25" eb="27">
      <t>ジコウ</t>
    </rPh>
    <rPh sb="29" eb="31">
      <t>ニュウリョク</t>
    </rPh>
    <phoneticPr fontId="9"/>
  </si>
  <si>
    <t>携帯電話番号</t>
    <rPh sb="0" eb="4">
      <t>ケイタイデンワ</t>
    </rPh>
    <rPh sb="4" eb="6">
      <t>バンゴウ</t>
    </rPh>
    <phoneticPr fontId="9"/>
  </si>
  <si>
    <t>FAX</t>
    <phoneticPr fontId="9"/>
  </si>
  <si>
    <t xml:space="preserve">彫刻刀セット </t>
    <phoneticPr fontId="9"/>
  </si>
  <si>
    <t>火の神の衣装（大人用）</t>
    <phoneticPr fontId="9"/>
  </si>
  <si>
    <t>火の神の衣装（子供用）</t>
    <phoneticPr fontId="9"/>
  </si>
  <si>
    <t>ライン引き（粉は持参）</t>
    <rPh sb="3" eb="4">
      <t>ヒ</t>
    </rPh>
    <rPh sb="6" eb="7">
      <t>コナ</t>
    </rPh>
    <rPh sb="8" eb="10">
      <t>ジサン</t>
    </rPh>
    <phoneticPr fontId="9"/>
  </si>
  <si>
    <t>Ｂ．弁当</t>
    <rPh sb="2" eb="4">
      <t>ベントウ</t>
    </rPh>
    <phoneticPr fontId="9"/>
  </si>
  <si>
    <t>C．飲み物・パン等の注文</t>
    <rPh sb="2" eb="3">
      <t>ノ</t>
    </rPh>
    <rPh sb="4" eb="5">
      <t>モノ</t>
    </rPh>
    <rPh sb="8" eb="9">
      <t>ナド</t>
    </rPh>
    <rPh sb="10" eb="12">
      <t>チュウモン</t>
    </rPh>
    <phoneticPr fontId="9"/>
  </si>
  <si>
    <t>D．野外炊飯の注文</t>
    <rPh sb="2" eb="4">
      <t>ヤガイ</t>
    </rPh>
    <rPh sb="4" eb="6">
      <t>スイハン</t>
    </rPh>
    <rPh sb="7" eb="9">
      <t>チュウモン</t>
    </rPh>
    <phoneticPr fontId="9"/>
  </si>
  <si>
    <t>E．ファイヤー・キャンドル用品の注文</t>
    <rPh sb="13" eb="15">
      <t>ヨウヒン</t>
    </rPh>
    <rPh sb="16" eb="18">
      <t>チュウモン</t>
    </rPh>
    <phoneticPr fontId="9"/>
  </si>
  <si>
    <t>F．体験・教材の注文</t>
    <rPh sb="2" eb="4">
      <t>タイケン</t>
    </rPh>
    <rPh sb="5" eb="7">
      <t>キョウザイ</t>
    </rPh>
    <rPh sb="8" eb="10">
      <t>チュウモン</t>
    </rPh>
    <phoneticPr fontId="9"/>
  </si>
  <si>
    <t>食事時間</t>
    <rPh sb="0" eb="2">
      <t>ショクジ</t>
    </rPh>
    <rPh sb="2" eb="4">
      <t>ジカン</t>
    </rPh>
    <phoneticPr fontId="9"/>
  </si>
  <si>
    <t>要</t>
    <rPh sb="0" eb="1">
      <t>ヨウ</t>
    </rPh>
    <phoneticPr fontId="9"/>
  </si>
  <si>
    <t>不要</t>
    <rPh sb="0" eb="2">
      <t>フヨウ</t>
    </rPh>
    <phoneticPr fontId="9"/>
  </si>
  <si>
    <t>飯盒の貸し出し：</t>
    <rPh sb="0" eb="2">
      <t>ハンゴウ</t>
    </rPh>
    <rPh sb="3" eb="4">
      <t>カ</t>
    </rPh>
    <rPh sb="5" eb="6">
      <t>ダ</t>
    </rPh>
    <phoneticPr fontId="9"/>
  </si>
  <si>
    <t>　H．支払い方法</t>
    <rPh sb="3" eb="5">
      <t>シハラ</t>
    </rPh>
    <rPh sb="6" eb="8">
      <t>ホウホウ</t>
    </rPh>
    <phoneticPr fontId="9"/>
  </si>
  <si>
    <t>　サンドロールチョコ</t>
    <phoneticPr fontId="9"/>
  </si>
  <si>
    <t>　まき（単品注文）</t>
    <rPh sb="4" eb="8">
      <t>タンピンチュウモン</t>
    </rPh>
    <phoneticPr fontId="9"/>
  </si>
  <si>
    <t>　実施確定</t>
    <rPh sb="1" eb="3">
      <t>ジッシ</t>
    </rPh>
    <rPh sb="3" eb="5">
      <t>カクテイ</t>
    </rPh>
    <phoneticPr fontId="9"/>
  </si>
  <si>
    <t>　地引き網 魚なし(4/1～9/15）</t>
    <phoneticPr fontId="9"/>
  </si>
  <si>
    <t>　地引き網 魚あり(4/1～9/15）</t>
    <phoneticPr fontId="9"/>
  </si>
  <si>
    <t>　魚つかみ取り魚代（アジ１匹）</t>
    <rPh sb="1" eb="2">
      <t>サカナ</t>
    </rPh>
    <rPh sb="5" eb="6">
      <t>ド</t>
    </rPh>
    <rPh sb="7" eb="8">
      <t>サカナ</t>
    </rPh>
    <rPh sb="8" eb="9">
      <t>ダイ</t>
    </rPh>
    <rPh sb="13" eb="14">
      <t>ヒキ</t>
    </rPh>
    <phoneticPr fontId="9"/>
  </si>
  <si>
    <t>　・荒天：地引網→魚つかみ（炊飯場）に変更</t>
    <rPh sb="2" eb="4">
      <t>コウテン</t>
    </rPh>
    <rPh sb="5" eb="7">
      <t>ジビキ</t>
    </rPh>
    <rPh sb="7" eb="8">
      <t>アミ</t>
    </rPh>
    <rPh sb="9" eb="10">
      <t>サカナ</t>
    </rPh>
    <rPh sb="14" eb="17">
      <t>スイハンジョウ</t>
    </rPh>
    <rPh sb="19" eb="21">
      <t>ヘンコウ</t>
    </rPh>
    <phoneticPr fontId="9"/>
  </si>
  <si>
    <t>　・荒天：地引網中止（魚ありの場合魚ｷｬﾝｾﾙ不可）</t>
    <rPh sb="2" eb="4">
      <t>コウテン</t>
    </rPh>
    <rPh sb="8" eb="10">
      <t>チュウシ</t>
    </rPh>
    <rPh sb="11" eb="12">
      <t>サカナ</t>
    </rPh>
    <rPh sb="15" eb="17">
      <t>バアイ</t>
    </rPh>
    <rPh sb="17" eb="18">
      <t>サカナ</t>
    </rPh>
    <rPh sb="23" eb="25">
      <t>フカ</t>
    </rPh>
    <phoneticPr fontId="9"/>
  </si>
  <si>
    <t>後日振込</t>
    <rPh sb="0" eb="2">
      <t>ゴジツ</t>
    </rPh>
    <rPh sb="2" eb="4">
      <t>フリコミ</t>
    </rPh>
    <phoneticPr fontId="9"/>
  </si>
  <si>
    <t>ふれあい営火場</t>
    <rPh sb="4" eb="7">
      <t>エイカジョウ</t>
    </rPh>
    <phoneticPr fontId="9"/>
  </si>
  <si>
    <t>ロマン営火場</t>
    <rPh sb="3" eb="6">
      <t>エイカジョウ</t>
    </rPh>
    <phoneticPr fontId="9"/>
  </si>
  <si>
    <t>ふれあい炊飯場</t>
    <rPh sb="4" eb="7">
      <t>スイハンジョウ</t>
    </rPh>
    <phoneticPr fontId="9"/>
  </si>
  <si>
    <t>ロマン炊飯場</t>
    <rPh sb="3" eb="6">
      <t>スイハンジョウ</t>
    </rPh>
    <phoneticPr fontId="9"/>
  </si>
  <si>
    <t>なし（シート提出なし）</t>
    <rPh sb="6" eb="8">
      <t>テイシュツ</t>
    </rPh>
    <phoneticPr fontId="9"/>
  </si>
  <si>
    <t>あり（シート提出）</t>
    <rPh sb="6" eb="8">
      <t>テイシュツ</t>
    </rPh>
    <phoneticPr fontId="9"/>
  </si>
  <si>
    <t>現金　or　後日振込</t>
    <rPh sb="0" eb="2">
      <t>ゲンキン</t>
    </rPh>
    <rPh sb="6" eb="8">
      <t>ゴジツ</t>
    </rPh>
    <rPh sb="8" eb="10">
      <t>フリコミ</t>
    </rPh>
    <phoneticPr fontId="9"/>
  </si>
  <si>
    <t>　サンドロール小倉＆ネオ</t>
    <rPh sb="7" eb="9">
      <t>オグラ</t>
    </rPh>
    <phoneticPr fontId="9"/>
  </si>
  <si>
    <t>　おにぎり（うめ）</t>
    <phoneticPr fontId="9"/>
  </si>
  <si>
    <t>　おにぎり（さけ）</t>
    <phoneticPr fontId="9"/>
  </si>
  <si>
    <t>　おにぎり（昆布）</t>
    <rPh sb="6" eb="8">
      <t>コンブ</t>
    </rPh>
    <phoneticPr fontId="9"/>
  </si>
  <si>
    <t>　おにぎり（しぐれ）</t>
    <phoneticPr fontId="9"/>
  </si>
  <si>
    <t>　おにぎり（おかか）</t>
    <phoneticPr fontId="9"/>
  </si>
  <si>
    <t>　おにぎり（ツナマヨ）</t>
    <phoneticPr fontId="9"/>
  </si>
  <si>
    <t>　おにぎり（たらこ）</t>
    <phoneticPr fontId="9"/>
  </si>
  <si>
    <t>　三ツ矢サイダー1.5L</t>
    <rPh sb="1" eb="2">
      <t>ミ</t>
    </rPh>
    <rPh sb="3" eb="4">
      <t>ヤ</t>
    </rPh>
    <phoneticPr fontId="9"/>
  </si>
  <si>
    <t>　サンドロールWメロン</t>
    <phoneticPr fontId="9"/>
  </si>
  <si>
    <t>会議室</t>
    <rPh sb="0" eb="3">
      <t>カイギシツ</t>
    </rPh>
    <phoneticPr fontId="9"/>
  </si>
  <si>
    <t>　カレー皿（紙）</t>
    <rPh sb="6" eb="7">
      <t>カミ</t>
    </rPh>
    <phoneticPr fontId="29"/>
  </si>
  <si>
    <t>　干物作り体験（30名以上、指導、お土産付）</t>
    <rPh sb="1" eb="3">
      <t>ヒモノ</t>
    </rPh>
    <rPh sb="3" eb="4">
      <t>ツク</t>
    </rPh>
    <rPh sb="5" eb="7">
      <t>タイケン</t>
    </rPh>
    <rPh sb="10" eb="11">
      <t>メイ</t>
    </rPh>
    <rPh sb="11" eb="13">
      <t>イジョウ</t>
    </rPh>
    <rPh sb="14" eb="16">
      <t>シドウ</t>
    </rPh>
    <rPh sb="18" eb="20">
      <t>ミヤゲ</t>
    </rPh>
    <rPh sb="20" eb="21">
      <t>ツキ</t>
    </rPh>
    <phoneticPr fontId="9"/>
  </si>
  <si>
    <t>　みそかつ弁当</t>
    <rPh sb="5" eb="7">
      <t>ベントウ</t>
    </rPh>
    <phoneticPr fontId="9"/>
  </si>
  <si>
    <t>　三吉弁当（日替わり）</t>
    <rPh sb="1" eb="3">
      <t>サンキチ</t>
    </rPh>
    <rPh sb="3" eb="5">
      <t>ベントウ</t>
    </rPh>
    <rPh sb="6" eb="8">
      <t>ヒガ</t>
    </rPh>
    <phoneticPr fontId="9"/>
  </si>
  <si>
    <t>　灯油（5ℓ）</t>
    <phoneticPr fontId="9"/>
  </si>
  <si>
    <t>　トーチ棒</t>
    <phoneticPr fontId="9"/>
  </si>
  <si>
    <t>　丸太（単品）</t>
    <rPh sb="4" eb="6">
      <t>タンピン</t>
    </rPh>
    <phoneticPr fontId="9"/>
  </si>
  <si>
    <t>　まき（単品）</t>
    <rPh sb="4" eb="6">
      <t>タンピン</t>
    </rPh>
    <phoneticPr fontId="9"/>
  </si>
  <si>
    <t>　こわ（単品）</t>
    <rPh sb="4" eb="6">
      <t>タンピン</t>
    </rPh>
    <phoneticPr fontId="9"/>
  </si>
  <si>
    <t>　ろうそく　１号（径9mm）</t>
    <phoneticPr fontId="9"/>
  </si>
  <si>
    <t>　ろうそく２０号（径21mm）</t>
    <phoneticPr fontId="9"/>
  </si>
  <si>
    <t>　アルミカップ（５００枚入り）</t>
    <rPh sb="11" eb="12">
      <t>マイ</t>
    </rPh>
    <rPh sb="12" eb="13">
      <t>イ</t>
    </rPh>
    <phoneticPr fontId="9"/>
  </si>
  <si>
    <t>　割りばし</t>
    <phoneticPr fontId="9"/>
  </si>
  <si>
    <t>　一刀彫（湯呑生地）</t>
    <rPh sb="1" eb="4">
      <t>イットウボリ</t>
    </rPh>
    <phoneticPr fontId="9"/>
  </si>
  <si>
    <t>　水（２Ｌペット）</t>
    <rPh sb="1" eb="2">
      <t>ミズ</t>
    </rPh>
    <phoneticPr fontId="9"/>
  </si>
  <si>
    <t>　板ハガキA（小）</t>
    <rPh sb="1" eb="2">
      <t>イタ</t>
    </rPh>
    <rPh sb="7" eb="8">
      <t>ショウ</t>
    </rPh>
    <phoneticPr fontId="9"/>
  </si>
  <si>
    <t>　板ハガキB（大）</t>
    <rPh sb="1" eb="2">
      <t>イタ</t>
    </rPh>
    <rPh sb="7" eb="8">
      <t>ダイ</t>
    </rPh>
    <phoneticPr fontId="9"/>
  </si>
  <si>
    <t>・焼き板クラフト</t>
    <rPh sb="1" eb="2">
      <t>ヤ</t>
    </rPh>
    <rPh sb="3" eb="4">
      <t>イタ</t>
    </rPh>
    <phoneticPr fontId="9"/>
  </si>
  <si>
    <t>・ヒノキの板ハガキ</t>
    <rPh sb="5" eb="6">
      <t>イタ</t>
    </rPh>
    <phoneticPr fontId="9"/>
  </si>
  <si>
    <t>・キャンドルのつどい</t>
    <phoneticPr fontId="9"/>
  </si>
  <si>
    <t>・屋内スポーツ・レクリエーション</t>
    <rPh sb="1" eb="3">
      <t>オクナイ</t>
    </rPh>
    <phoneticPr fontId="9"/>
  </si>
  <si>
    <t>▼楽のプログラム</t>
    <phoneticPr fontId="9"/>
  </si>
  <si>
    <t>※同一団体、同一メニューでお願いします。</t>
    <rPh sb="1" eb="3">
      <t>ドウイツ</t>
    </rPh>
    <rPh sb="3" eb="5">
      <t>ダンタイ</t>
    </rPh>
    <rPh sb="6" eb="8">
      <t>ドウイツ</t>
    </rPh>
    <rPh sb="14" eb="15">
      <t>ネガ</t>
    </rPh>
    <phoneticPr fontId="9"/>
  </si>
  <si>
    <t>※最終受取は16:40です。</t>
    <rPh sb="1" eb="3">
      <t>サイシュウ</t>
    </rPh>
    <rPh sb="3" eb="5">
      <t>ウケトリ</t>
    </rPh>
    <phoneticPr fontId="9"/>
  </si>
  <si>
    <t>※最終受取は16:40です。　※ファイヤーセットには灯油は含まれません。</t>
    <rPh sb="1" eb="3">
      <t>サイシュウ</t>
    </rPh>
    <rPh sb="3" eb="5">
      <t>ウケトリ</t>
    </rPh>
    <rPh sb="26" eb="28">
      <t>トウユ</t>
    </rPh>
    <rPh sb="29" eb="30">
      <t>フク</t>
    </rPh>
    <phoneticPr fontId="9"/>
  </si>
  <si>
    <t>　　　ご提出ください。「アレルギーシート」は（株）みはまホームページより最新版をダウンロードしてご利用ください。</t>
    <rPh sb="4" eb="6">
      <t>テイシュツ</t>
    </rPh>
    <rPh sb="22" eb="25">
      <t>カブ</t>
    </rPh>
    <rPh sb="36" eb="39">
      <t>サイシンバン</t>
    </rPh>
    <rPh sb="49" eb="51">
      <t>リヨウ</t>
    </rPh>
    <phoneticPr fontId="9"/>
  </si>
  <si>
    <t>☆（人数をご記入ください）　　※食事時間は記入しないでください。</t>
    <rPh sb="2" eb="4">
      <t>ニンズウ</t>
    </rPh>
    <rPh sb="6" eb="8">
      <t>キニュウ</t>
    </rPh>
    <rPh sb="16" eb="20">
      <t>ショクジジカン</t>
    </rPh>
    <rPh sb="21" eb="23">
      <t>キニュウ</t>
    </rPh>
    <phoneticPr fontId="9"/>
  </si>
  <si>
    <t>　　　分割を希望される場合は、入所受付時にホームページの様式で内訳書を提出してください。</t>
    <rPh sb="3" eb="5">
      <t>ブンカツ</t>
    </rPh>
    <rPh sb="6" eb="8">
      <t>キボウ</t>
    </rPh>
    <rPh sb="11" eb="13">
      <t>バアイ</t>
    </rPh>
    <rPh sb="15" eb="17">
      <t>ニュウショ</t>
    </rPh>
    <rPh sb="17" eb="19">
      <t>ウケツケ</t>
    </rPh>
    <rPh sb="19" eb="20">
      <t>ジ</t>
    </rPh>
    <rPh sb="28" eb="30">
      <t>ヨウシキ</t>
    </rPh>
    <rPh sb="31" eb="34">
      <t>ウチワケショ</t>
    </rPh>
    <rPh sb="35" eb="37">
      <t>テイシュツ</t>
    </rPh>
    <phoneticPr fontId="9"/>
  </si>
  <si>
    <t>☆詳しくは、（株）みはまホームページをご覧ください。</t>
    <rPh sb="1" eb="2">
      <t>クワ</t>
    </rPh>
    <rPh sb="6" eb="9">
      <t>カブ</t>
    </rPh>
    <rPh sb="20" eb="21">
      <t>ラン</t>
    </rPh>
    <phoneticPr fontId="9"/>
  </si>
  <si>
    <t>　　※教材（湯呑、板ハガキ等）の受取場所は食堂事務所です。</t>
    <rPh sb="3" eb="5">
      <t>キョウザイ</t>
    </rPh>
    <rPh sb="6" eb="8">
      <t>ユノミ</t>
    </rPh>
    <rPh sb="9" eb="10">
      <t>イタ</t>
    </rPh>
    <rPh sb="13" eb="14">
      <t>トウ</t>
    </rPh>
    <rPh sb="16" eb="20">
      <t>ウケトリバショ</t>
    </rPh>
    <rPh sb="21" eb="23">
      <t>ショクドウ</t>
    </rPh>
    <rPh sb="23" eb="26">
      <t>ジムショ</t>
    </rPh>
    <phoneticPr fontId="9"/>
  </si>
  <si>
    <t>700朝のつどい</t>
    <rPh sb="3" eb="4">
      <t>アサ</t>
    </rPh>
    <phoneticPr fontId="30"/>
  </si>
  <si>
    <t>930砂の造形</t>
    <rPh sb="3" eb="4">
      <t>スナ</t>
    </rPh>
    <rPh sb="5" eb="7">
      <t>ゾウケイ</t>
    </rPh>
    <phoneticPr fontId="30"/>
  </si>
  <si>
    <t>1100砂の造形終了</t>
    <rPh sb="4" eb="5">
      <t>スナ</t>
    </rPh>
    <rPh sb="6" eb="8">
      <t>ゾウケイ</t>
    </rPh>
    <rPh sb="8" eb="10">
      <t>シュウリョウ</t>
    </rPh>
    <phoneticPr fontId="30"/>
  </si>
  <si>
    <t>900退所点検</t>
    <rPh sb="3" eb="7">
      <t>タイショテンケン</t>
    </rPh>
    <phoneticPr fontId="9"/>
  </si>
  <si>
    <t>1930ふれあい活動</t>
    <rPh sb="8" eb="10">
      <t>カツドウ</t>
    </rPh>
    <phoneticPr fontId="30"/>
  </si>
  <si>
    <t>※配達可能時間は9:00～16:40です。　数量変更はご利用日の３日前の17:00までです。</t>
    <rPh sb="1" eb="7">
      <t>ハイタツカノウジカン</t>
    </rPh>
    <rPh sb="22" eb="24">
      <t>スウリョウ</t>
    </rPh>
    <rPh sb="24" eb="26">
      <t>ヘンコウ</t>
    </rPh>
    <rPh sb="28" eb="31">
      <t>リヨウビ</t>
    </rPh>
    <rPh sb="33" eb="35">
      <t>ニチマエ</t>
    </rPh>
    <phoneticPr fontId="9"/>
  </si>
  <si>
    <t>　ポカリスエット（1.5Ｌペット）</t>
    <phoneticPr fontId="9"/>
  </si>
  <si>
    <t xml:space="preserve">工作用トレー </t>
    <phoneticPr fontId="9"/>
  </si>
  <si>
    <t>物品名　(在庫数は利用ガイドP25、P26参照）</t>
    <rPh sb="0" eb="2">
      <t>ブッピン</t>
    </rPh>
    <rPh sb="2" eb="3">
      <t>ナ</t>
    </rPh>
    <rPh sb="5" eb="8">
      <t>ザイコスウ</t>
    </rPh>
    <rPh sb="9" eb="11">
      <t>リヨウ</t>
    </rPh>
    <rPh sb="21" eb="23">
      <t>サンショウ</t>
    </rPh>
    <phoneticPr fontId="31"/>
  </si>
  <si>
    <t>（体育館）</t>
    <rPh sb="1" eb="4">
      <t>タイイクカン</t>
    </rPh>
    <phoneticPr fontId="9"/>
  </si>
  <si>
    <t>　ロック氷（１㎏）</t>
    <rPh sb="4" eb="5">
      <t>コオリ</t>
    </rPh>
    <phoneticPr fontId="9"/>
  </si>
  <si>
    <t>※請求書のあて先を記入してください。</t>
    <rPh sb="1" eb="4">
      <t>セイキュウショ</t>
    </rPh>
    <rPh sb="7" eb="8">
      <t>サキ</t>
    </rPh>
    <rPh sb="9" eb="11">
      <t>キニュウ</t>
    </rPh>
    <phoneticPr fontId="9"/>
  </si>
  <si>
    <t>注文品名</t>
    <rPh sb="0" eb="4">
      <t>チュウモンヒンメイ</t>
    </rPh>
    <phoneticPr fontId="9"/>
  </si>
  <si>
    <t>　G．食物アレルギー対応</t>
    <rPh sb="3" eb="5">
      <t>ショクモツ</t>
    </rPh>
    <rPh sb="10" eb="12">
      <t>タイオウ</t>
    </rPh>
    <phoneticPr fontId="9"/>
  </si>
  <si>
    <t>※アレルギー対応がある場合は必ずアレルギーシートの提出をお願いします。</t>
    <rPh sb="6" eb="8">
      <t>タイオウ</t>
    </rPh>
    <rPh sb="11" eb="13">
      <t>バアイ</t>
    </rPh>
    <rPh sb="14" eb="15">
      <t>カナラ</t>
    </rPh>
    <rPh sb="25" eb="27">
      <t>テイシュツ</t>
    </rPh>
    <rPh sb="29" eb="30">
      <t>ネガ</t>
    </rPh>
    <phoneticPr fontId="9"/>
  </si>
  <si>
    <t>　　　食物アレルギーの対応については必ず別シート「アレルギーシート」にご記入後、ご利用日の１週間前までに（株）みはまに</t>
    <rPh sb="3" eb="5">
      <t>ショクモツ</t>
    </rPh>
    <rPh sb="11" eb="13">
      <t>タイオウ</t>
    </rPh>
    <rPh sb="18" eb="19">
      <t>カナラ</t>
    </rPh>
    <rPh sb="20" eb="21">
      <t>ベツ</t>
    </rPh>
    <rPh sb="36" eb="39">
      <t>キニュウゴ</t>
    </rPh>
    <rPh sb="41" eb="44">
      <t>リヨウビ</t>
    </rPh>
    <rPh sb="46" eb="49">
      <t>シュウカンマエ</t>
    </rPh>
    <rPh sb="52" eb="55">
      <t>カブ</t>
    </rPh>
    <phoneticPr fontId="9"/>
  </si>
  <si>
    <t>利用日の4週間前までに必ず提出してください。</t>
  </si>
  <si>
    <t>　粒あんパン</t>
    <rPh sb="1" eb="2">
      <t>ツブ</t>
    </rPh>
    <phoneticPr fontId="9"/>
  </si>
  <si>
    <t>　ウーロン茶（500mlペット）</t>
    <rPh sb="5" eb="6">
      <t>チャ</t>
    </rPh>
    <phoneticPr fontId="9"/>
  </si>
  <si>
    <t>　バヤリースオレンジ1.5L</t>
    <phoneticPr fontId="9"/>
  </si>
  <si>
    <t>　バヤリースアップル1.5L</t>
    <phoneticPr fontId="9"/>
  </si>
  <si>
    <t>　アクエリアス（２Ｌペット）</t>
    <phoneticPr fontId="9"/>
  </si>
  <si>
    <t>　ウーロン茶（２Ｌペット）</t>
    <rPh sb="5" eb="6">
      <t>チャ</t>
    </rPh>
    <phoneticPr fontId="9"/>
  </si>
  <si>
    <t>　焼きそば（単品）（米なし）</t>
    <rPh sb="1" eb="2">
      <t>ヤ</t>
    </rPh>
    <rPh sb="6" eb="8">
      <t>タンピン</t>
    </rPh>
    <rPh sb="10" eb="11">
      <t>コメ</t>
    </rPh>
    <phoneticPr fontId="9"/>
  </si>
  <si>
    <t>　カートンドッグ</t>
    <phoneticPr fontId="9"/>
  </si>
  <si>
    <t>　スプーン</t>
    <phoneticPr fontId="9"/>
  </si>
  <si>
    <r>
      <rPr>
        <b/>
        <u/>
        <sz val="12"/>
        <rFont val="ＭＳ Ｐゴシック"/>
        <family val="3"/>
        <charset val="128"/>
      </rPr>
      <t>利用日の4週間前までに必ず提出してください。</t>
    </r>
    <r>
      <rPr>
        <b/>
        <sz val="12"/>
        <rFont val="ＭＳ Ｐゴシック"/>
        <family val="3"/>
        <charset val="128"/>
      </rPr>
      <t xml:space="preserve">
</t>
    </r>
    <r>
      <rPr>
        <b/>
        <sz val="9"/>
        <color rgb="FFFF0000"/>
        <rFont val="ＭＳ Ｐゴシック"/>
        <family val="3"/>
        <charset val="128"/>
      </rPr>
      <t>※食材の成分については食堂ホームページ内の成分表でご確認ください。</t>
    </r>
    <r>
      <rPr>
        <b/>
        <sz val="10"/>
        <rFont val="ＭＳ Ｐゴシック"/>
        <family val="3"/>
        <charset val="128"/>
      </rPr>
      <t xml:space="preserve">
</t>
    </r>
    <rPh sb="0" eb="3">
      <t>リヨウビ</t>
    </rPh>
    <rPh sb="5" eb="8">
      <t>シュウカンマエ</t>
    </rPh>
    <rPh sb="11" eb="12">
      <t>カナラ</t>
    </rPh>
    <rPh sb="13" eb="15">
      <t>テイシュツ</t>
    </rPh>
    <rPh sb="24" eb="26">
      <t>ショクザイ</t>
    </rPh>
    <rPh sb="27" eb="29">
      <t>セイブン</t>
    </rPh>
    <rPh sb="34" eb="36">
      <t>ショクドウ</t>
    </rPh>
    <rPh sb="42" eb="43">
      <t>ナイ</t>
    </rPh>
    <rPh sb="44" eb="47">
      <t>セイブンヒョウ</t>
    </rPh>
    <rPh sb="49" eb="51">
      <t>カクニン</t>
    </rPh>
    <phoneticPr fontId="9"/>
  </si>
  <si>
    <t>　紙パック（ミルクコーヒー）</t>
    <rPh sb="1" eb="2">
      <t>カミ</t>
    </rPh>
    <phoneticPr fontId="9"/>
  </si>
  <si>
    <t>　紙パック（濃い乳酸菌）</t>
    <rPh sb="1" eb="2">
      <t>カミ</t>
    </rPh>
    <rPh sb="6" eb="7">
      <t>コ</t>
    </rPh>
    <rPh sb="8" eb="11">
      <t>ニュウサンキン</t>
    </rPh>
    <phoneticPr fontId="9"/>
  </si>
  <si>
    <t>　紙パック（アップル）</t>
    <rPh sb="1" eb="2">
      <t>カミ</t>
    </rPh>
    <phoneticPr fontId="9"/>
  </si>
  <si>
    <t>　紙パック（ネクターピーチ）</t>
    <rPh sb="1" eb="2">
      <t>カミ</t>
    </rPh>
    <phoneticPr fontId="9"/>
  </si>
  <si>
    <t>　紙パック（麦茶）</t>
    <rPh sb="1" eb="2">
      <t>カミ</t>
    </rPh>
    <rPh sb="6" eb="8">
      <t>ムギチャ</t>
    </rPh>
    <phoneticPr fontId="9"/>
  </si>
  <si>
    <t>　紙パック（緑茶）</t>
    <rPh sb="1" eb="2">
      <t>カミ</t>
    </rPh>
    <rPh sb="6" eb="8">
      <t>リョクチャ</t>
    </rPh>
    <phoneticPr fontId="9"/>
  </si>
  <si>
    <t>　アルミホイル（8ｍ）</t>
    <phoneticPr fontId="9"/>
  </si>
  <si>
    <t>　ファイヤーＡｾｯﾄ（約1時間）</t>
    <rPh sb="11" eb="12">
      <t>ヤク</t>
    </rPh>
    <rPh sb="13" eb="15">
      <t>ジカン</t>
    </rPh>
    <phoneticPr fontId="9"/>
  </si>
  <si>
    <t>　ファイヤーＢｾｯﾄ（約2時間）</t>
    <rPh sb="11" eb="12">
      <t>ヤク</t>
    </rPh>
    <rPh sb="13" eb="15">
      <t>ジカン</t>
    </rPh>
    <phoneticPr fontId="9"/>
  </si>
  <si>
    <t>施設外（配達場所備考欄）</t>
    <rPh sb="0" eb="3">
      <t>シセツガイ</t>
    </rPh>
    <rPh sb="4" eb="8">
      <t>ハイタツバショ</t>
    </rPh>
    <rPh sb="8" eb="11">
      <t>ビコウラン</t>
    </rPh>
    <phoneticPr fontId="9"/>
  </si>
  <si>
    <t>　カレーうどん（冷凍うどんに変更）</t>
    <rPh sb="8" eb="10">
      <t>レイトウ</t>
    </rPh>
    <rPh sb="14" eb="16">
      <t>ヘンコウ</t>
    </rPh>
    <phoneticPr fontId="9"/>
  </si>
  <si>
    <t>　食材カット（ｶｯﾄ品目は備考欄）</t>
    <rPh sb="1" eb="3">
      <t>ショクザイ</t>
    </rPh>
    <rPh sb="10" eb="12">
      <t>ヒンモク</t>
    </rPh>
    <rPh sb="13" eb="16">
      <t>ビコウラン</t>
    </rPh>
    <phoneticPr fontId="9"/>
  </si>
  <si>
    <t>　米追加（１０g）</t>
    <rPh sb="1" eb="2">
      <t>コメ</t>
    </rPh>
    <rPh sb="2" eb="4">
      <t>ツイカ</t>
    </rPh>
    <phoneticPr fontId="9"/>
  </si>
  <si>
    <t>　魚つかみ設置海岸(魚代別途)4/1～7/15</t>
    <rPh sb="1" eb="2">
      <t>サカナ</t>
    </rPh>
    <rPh sb="5" eb="7">
      <t>セッチ</t>
    </rPh>
    <rPh sb="7" eb="9">
      <t>カイガン</t>
    </rPh>
    <rPh sb="10" eb="11">
      <t>サカナ</t>
    </rPh>
    <rPh sb="11" eb="12">
      <t>ダイ</t>
    </rPh>
    <rPh sb="12" eb="14">
      <t>ベット</t>
    </rPh>
    <phoneticPr fontId="9"/>
  </si>
  <si>
    <t>　魚つかみ炊飯場(魚代別途)4/1～7/15</t>
    <rPh sb="1" eb="2">
      <t>サカナ</t>
    </rPh>
    <rPh sb="5" eb="7">
      <t>スイハン</t>
    </rPh>
    <rPh sb="7" eb="8">
      <t>ジョウ</t>
    </rPh>
    <rPh sb="9" eb="10">
      <t>サカナ</t>
    </rPh>
    <rPh sb="10" eb="11">
      <t>ダイ</t>
    </rPh>
    <rPh sb="11" eb="13">
      <t>ベット</t>
    </rPh>
    <phoneticPr fontId="9"/>
  </si>
  <si>
    <t>　魚の調理（地引網）（調理方法その他欄へ）</t>
    <rPh sb="6" eb="8">
      <t>ジビキ</t>
    </rPh>
    <rPh sb="8" eb="9">
      <t>アミ</t>
    </rPh>
    <rPh sb="11" eb="15">
      <t>チョウリホウホウ</t>
    </rPh>
    <rPh sb="17" eb="18">
      <t>タ</t>
    </rPh>
    <rPh sb="18" eb="19">
      <t>ラン</t>
    </rPh>
    <phoneticPr fontId="9"/>
  </si>
  <si>
    <t>　I．請求書</t>
    <rPh sb="3" eb="6">
      <t>セイキュウショ</t>
    </rPh>
    <phoneticPr fontId="9"/>
  </si>
  <si>
    <t>請求書の分割希望（入所受付時に内訳書提出）</t>
    <rPh sb="0" eb="3">
      <t>セイキュウショ</t>
    </rPh>
    <rPh sb="4" eb="6">
      <t>ブンカツ</t>
    </rPh>
    <rPh sb="6" eb="8">
      <t>キボウ</t>
    </rPh>
    <rPh sb="9" eb="11">
      <t>ニュウショ</t>
    </rPh>
    <rPh sb="11" eb="14">
      <t>ウケツケジ</t>
    </rPh>
    <rPh sb="15" eb="18">
      <t>ウチワケショ</t>
    </rPh>
    <rPh sb="18" eb="20">
      <t>テイシュツ</t>
    </rPh>
    <phoneticPr fontId="9"/>
  </si>
  <si>
    <t>請求書宛名</t>
    <rPh sb="0" eb="3">
      <t>セイキュウショ</t>
    </rPh>
    <rPh sb="3" eb="5">
      <t>アテナ</t>
    </rPh>
    <phoneticPr fontId="9"/>
  </si>
  <si>
    <t>放送機器(体育館用)</t>
    <rPh sb="0" eb="2">
      <t>ホウソウ</t>
    </rPh>
    <rPh sb="2" eb="4">
      <t>キキ</t>
    </rPh>
    <rPh sb="5" eb="8">
      <t>タイイクカン</t>
    </rPh>
    <rPh sb="8" eb="9">
      <t>ヨウ</t>
    </rPh>
    <phoneticPr fontId="9"/>
  </si>
  <si>
    <t>放送機器(講堂用)</t>
    <rPh sb="0" eb="2">
      <t>ホウソウ</t>
    </rPh>
    <rPh sb="2" eb="4">
      <t>キキ</t>
    </rPh>
    <rPh sb="5" eb="7">
      <t>コウドウ</t>
    </rPh>
    <rPh sb="7" eb="8">
      <t>ヨウ</t>
    </rPh>
    <phoneticPr fontId="9"/>
  </si>
  <si>
    <t>プロジェクター（体育館用）</t>
    <rPh sb="8" eb="12">
      <t>タイイクカンヨウ</t>
    </rPh>
    <phoneticPr fontId="9"/>
  </si>
  <si>
    <t>スクリーン（体育館用）</t>
    <rPh sb="6" eb="10">
      <t>タイイクカンヨウ</t>
    </rPh>
    <phoneticPr fontId="9"/>
  </si>
  <si>
    <t>プロジェクター（講堂用）</t>
    <rPh sb="8" eb="11">
      <t>コウドウヨウ</t>
    </rPh>
    <phoneticPr fontId="9"/>
  </si>
  <si>
    <t>スクリーン（講堂用）</t>
    <rPh sb="6" eb="9">
      <t>コウドウヨウ</t>
    </rPh>
    <phoneticPr fontId="9"/>
  </si>
  <si>
    <t>●　放送機器</t>
    <phoneticPr fontId="9"/>
  </si>
  <si>
    <t>ペタンクセット</t>
    <phoneticPr fontId="9"/>
  </si>
  <si>
    <t>縄跳び（一人用）</t>
    <rPh sb="0" eb="2">
      <t>ナワト</t>
    </rPh>
    <rPh sb="4" eb="7">
      <t>ヒトリヨウ</t>
    </rPh>
    <phoneticPr fontId="9"/>
  </si>
  <si>
    <t>長縄跳び（10ｍ）</t>
    <rPh sb="0" eb="1">
      <t>ナガ</t>
    </rPh>
    <rPh sb="1" eb="3">
      <t>ナワト</t>
    </rPh>
    <phoneticPr fontId="9"/>
  </si>
  <si>
    <t>長縄跳び（25ｍ）</t>
    <rPh sb="0" eb="2">
      <t>ナガナワ</t>
    </rPh>
    <rPh sb="2" eb="3">
      <t>ト</t>
    </rPh>
    <phoneticPr fontId="9"/>
  </si>
  <si>
    <t>長縄跳び（１０ｍ）</t>
    <rPh sb="0" eb="2">
      <t>ナガナワ</t>
    </rPh>
    <rPh sb="2" eb="3">
      <t>ト</t>
    </rPh>
    <phoneticPr fontId="9"/>
  </si>
  <si>
    <t>長縄跳び（２５ｍ）</t>
    <rPh sb="0" eb="2">
      <t>ナガナワ</t>
    </rPh>
    <rPh sb="2" eb="3">
      <t>ト</t>
    </rPh>
    <phoneticPr fontId="9"/>
  </si>
  <si>
    <t>長縄跳び（5m)</t>
    <rPh sb="0" eb="3">
      <t>ナガナワト</t>
    </rPh>
    <phoneticPr fontId="9"/>
  </si>
  <si>
    <r>
      <t xml:space="preserve">
　　　　　　　　　　　　　　　　　　</t>
    </r>
    <r>
      <rPr>
        <sz val="14"/>
        <rFont val="ＭＳ Ｐ明朝"/>
        <family val="1"/>
        <charset val="128"/>
      </rPr>
      <t>愛知県美浜自然の家利用規約確認</t>
    </r>
    <r>
      <rPr>
        <sz val="11"/>
        <rFont val="ＭＳ Ｐ明朝"/>
        <family val="1"/>
        <charset val="128"/>
      </rPr>
      <t xml:space="preserve">
</t>
    </r>
    <r>
      <rPr>
        <sz val="10"/>
        <rFont val="ＭＳ Ｐ明朝"/>
        <family val="1"/>
        <charset val="128"/>
      </rPr>
      <t xml:space="preserve">
    １　暴力団の利益になると認められる場合及び明らかに人権侵害を助長すると認められる場合には許可しない。
　　２　前項の規定にかかわらず、研修計画の内容が次のいずれかに該当するものについては、施設の利用は許可
　　　　しない。
　　　　（１）　公安又は風俗を害するおそれのあるもの
　　　　（２）　施設の構造上又は管理上支障のあるもの
　　　　（３）　商品の販売等の営利行為又は宣伝行為をするもの
　　　　（４）　研修の内容が周辺地域の静穏を乱すおそれのあるもの
　　　　（５）　他の利用者に危害又は迷惑を及ぼすおそれのあるもの
　　　　（６）　本邦外出身者に対する不当な差別的言動が行われるおそれのあるもの
　　３　天災等不可抗力に起因する事由により臨時休館する場合がある。その歳に発生する利用者の損害については
　　　　補償しない。
　愛知ネットグループ代表団体　
　　特定非営利活動法人　愛知ネット理事長　　　　天野　竹行　殿
　　　　　　上記について確認しました。利用の規約に該当する行為は行いません。</t>
    </r>
    <rPh sb="20" eb="23">
      <t>アイチケン</t>
    </rPh>
    <rPh sb="25" eb="27">
      <t>シゼン</t>
    </rPh>
    <rPh sb="28" eb="29">
      <t>イエ</t>
    </rPh>
    <rPh sb="29" eb="31">
      <t>リヨウ</t>
    </rPh>
    <rPh sb="31" eb="33">
      <t>キヤク</t>
    </rPh>
    <rPh sb="42" eb="45">
      <t>ボウリョクダン</t>
    </rPh>
    <rPh sb="46" eb="48">
      <t>リエキ</t>
    </rPh>
    <rPh sb="52" eb="53">
      <t>ミト</t>
    </rPh>
    <rPh sb="57" eb="59">
      <t>バアイ</t>
    </rPh>
    <rPh sb="59" eb="60">
      <t>オヨ</t>
    </rPh>
    <rPh sb="61" eb="62">
      <t>アキ</t>
    </rPh>
    <rPh sb="65" eb="67">
      <t>ジンケン</t>
    </rPh>
    <rPh sb="67" eb="69">
      <t>シンガイ</t>
    </rPh>
    <rPh sb="70" eb="72">
      <t>ジョチョウ</t>
    </rPh>
    <rPh sb="75" eb="76">
      <t>ミト</t>
    </rPh>
    <rPh sb="80" eb="82">
      <t>バアイ</t>
    </rPh>
    <rPh sb="84" eb="86">
      <t>キョカ</t>
    </rPh>
    <rPh sb="95" eb="97">
      <t>ゼンコウ</t>
    </rPh>
    <rPh sb="98" eb="100">
      <t>キテイ</t>
    </rPh>
    <rPh sb="107" eb="109">
      <t>ケンシュウ</t>
    </rPh>
    <rPh sb="109" eb="111">
      <t>ケイカク</t>
    </rPh>
    <rPh sb="112" eb="114">
      <t>ナイヨウ</t>
    </rPh>
    <rPh sb="115" eb="116">
      <t>ツギ</t>
    </rPh>
    <rPh sb="122" eb="124">
      <t>ガイトウ</t>
    </rPh>
    <rPh sb="134" eb="136">
      <t>シセツ</t>
    </rPh>
    <rPh sb="137" eb="139">
      <t>リヨウ</t>
    </rPh>
    <rPh sb="140" eb="142">
      <t>キョカ</t>
    </rPh>
    <rPh sb="161" eb="163">
      <t>コウアン</t>
    </rPh>
    <rPh sb="163" eb="164">
      <t>マタ</t>
    </rPh>
    <rPh sb="165" eb="167">
      <t>フウゾク</t>
    </rPh>
    <rPh sb="168" eb="169">
      <t>ガイ</t>
    </rPh>
    <rPh sb="245" eb="247">
      <t>ケンシュウ</t>
    </rPh>
    <rPh sb="248" eb="250">
      <t>ナイヨウ</t>
    </rPh>
    <rPh sb="251" eb="253">
      <t>シュウヘン</t>
    </rPh>
    <rPh sb="253" eb="255">
      <t>チイキ</t>
    </rPh>
    <rPh sb="256" eb="258">
      <t>セイオン</t>
    </rPh>
    <rPh sb="259" eb="260">
      <t>ミダ</t>
    </rPh>
    <rPh sb="313" eb="314">
      <t>ガイ</t>
    </rPh>
    <rPh sb="347" eb="350">
      <t>テンサイトウ</t>
    </rPh>
    <rPh sb="350" eb="354">
      <t>フカコウリョク</t>
    </rPh>
    <rPh sb="355" eb="357">
      <t>キイン</t>
    </rPh>
    <rPh sb="359" eb="361">
      <t>ジユウ</t>
    </rPh>
    <rPh sb="364" eb="366">
      <t>リンジ</t>
    </rPh>
    <rPh sb="366" eb="368">
      <t>キュウカン</t>
    </rPh>
    <rPh sb="370" eb="372">
      <t>バアイ</t>
    </rPh>
    <rPh sb="378" eb="379">
      <t>サイ</t>
    </rPh>
    <rPh sb="380" eb="382">
      <t>ハッセイ</t>
    </rPh>
    <rPh sb="384" eb="387">
      <t>リヨウシャ</t>
    </rPh>
    <rPh sb="388" eb="390">
      <t>ソンガイ</t>
    </rPh>
    <rPh sb="400" eb="402">
      <t>ホショウ</t>
    </rPh>
    <rPh sb="409" eb="411">
      <t>アイチ</t>
    </rPh>
    <rPh sb="418" eb="420">
      <t>ダイヒョウ</t>
    </rPh>
    <rPh sb="420" eb="421">
      <t>ダン</t>
    </rPh>
    <rPh sb="421" eb="422">
      <t>タイ</t>
    </rPh>
    <rPh sb="464" eb="466">
      <t>ジョウキ</t>
    </rPh>
    <rPh sb="470" eb="472">
      <t>カクニン</t>
    </rPh>
    <rPh sb="477" eb="479">
      <t>リヨウ</t>
    </rPh>
    <rPh sb="479" eb="481">
      <t>キヤク</t>
    </rPh>
    <rPh sb="483" eb="485">
      <t>ガイトウ</t>
    </rPh>
    <rPh sb="487" eb="489">
      <t>コウイ</t>
    </rPh>
    <rPh sb="490" eb="491">
      <t>オコナ</t>
    </rPh>
    <phoneticPr fontId="9"/>
  </si>
  <si>
    <t xml:space="preserve"> 宿泊日(その日に宿泊しない方は「×」を)</t>
    <rPh sb="1" eb="3">
      <t>シュクハク</t>
    </rPh>
    <rPh sb="3" eb="4">
      <t>ビ</t>
    </rPh>
    <phoneticPr fontId="9"/>
  </si>
  <si>
    <t>　おにぎり弁当B（さけ・ツナマヨ）</t>
    <rPh sb="5" eb="7">
      <t>ベントウ</t>
    </rPh>
    <phoneticPr fontId="9"/>
  </si>
  <si>
    <t>　おにぎり弁当A（さけ・昆布）</t>
    <rPh sb="5" eb="7">
      <t>ベントウ</t>
    </rPh>
    <rPh sb="12" eb="14">
      <t>コンブ</t>
    </rPh>
    <phoneticPr fontId="9"/>
  </si>
  <si>
    <r>
      <rPr>
        <sz val="17"/>
        <rFont val="ＭＳ Ｐゴシック"/>
        <family val="3"/>
        <charset val="128"/>
      </rPr>
      <t>2025　食事等注文書</t>
    </r>
    <r>
      <rPr>
        <sz val="18"/>
        <rFont val="ＭＳ Ｐゴシック"/>
        <family val="3"/>
        <charset val="128"/>
      </rPr>
      <t xml:space="preserve">
</t>
    </r>
    <r>
      <rPr>
        <sz val="15"/>
        <rFont val="ＭＳ Ｐゴシック"/>
        <family val="3"/>
        <charset val="128"/>
      </rPr>
      <t>株式会社みはま　宛</t>
    </r>
    <rPh sb="5" eb="8">
      <t>ショクジトウ</t>
    </rPh>
    <rPh sb="8" eb="11">
      <t>チュウモンショ</t>
    </rPh>
    <rPh sb="12" eb="16">
      <t>カブシキガイシャ</t>
    </rPh>
    <rPh sb="20" eb="21">
      <t>アテ</t>
    </rPh>
    <phoneticPr fontId="9"/>
  </si>
  <si>
    <r>
      <t xml:space="preserve">2025　教材等注文書
</t>
    </r>
    <r>
      <rPr>
        <sz val="16"/>
        <rFont val="ＭＳ Ｐゴシック"/>
        <family val="3"/>
        <charset val="128"/>
      </rPr>
      <t>　株式会社みはま　宛</t>
    </r>
    <rPh sb="5" eb="8">
      <t>キョウザイトウ</t>
    </rPh>
    <rPh sb="8" eb="11">
      <t>チュウモンショ</t>
    </rPh>
    <rPh sb="13" eb="17">
      <t>カブシキガイシャ</t>
    </rPh>
    <rPh sb="21" eb="22">
      <t>アテ</t>
    </rPh>
    <phoneticPr fontId="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</si>
</sst>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76" formatCode="#,##0&quot;食&quot;"/>
    <numFmt numFmtId="177" formatCode="#,##0&quot;名&quot;"/>
    <numFmt numFmtId="178" formatCode="h:mm;@"/>
    <numFmt numFmtId="179" formatCode="m&quot;月&quot;d&quot;日&quot;;@"/>
    <numFmt numFmtId="180" formatCode="\(aaa\)"/>
    <numFmt numFmtId="181" formatCode="\ &quot;旗&quot;&quot;係&quot;\ \ 0&quot;名&quot;"/>
    <numFmt numFmtId="182" formatCode="&quot;入所：平成&quot;\2\4&quot;年&quot;\3&quot;月&quot;\2\4&quot;日&quot;"/>
    <numFmt numFmtId="183" formatCode="&quot;　&quot;h&quot;時&quot;mm&quot;分&quot;;@"/>
    <numFmt numFmtId="184" formatCode="&quot;入所：&quot;yy&quot;年&quot;m&quot;月&quot;d&quot;日&quot;"/>
    <numFmt numFmtId="185" formatCode="&quot;入所：&quot;yyyy&quot;年&quot;m&quot;月&quot;d&quot;日&quot;"/>
    <numFmt numFmtId="186" formatCode="&quot;退所：&quot;yyyy&quot;年&quot;m&quot;月&quot;d&quot;日&quot;"/>
    <numFmt numFmtId="187" formatCode="0_);[Red]\(0\)"/>
    <numFmt numFmtId="188" formatCode="#&quot;班&quot;"/>
    <numFmt numFmtId="189" formatCode="m/d"/>
    <numFmt numFmtId="190" formatCode="@&quot;様&quot;"/>
    <numFmt numFmtId="191" formatCode="#&quot;人班&quot;"/>
    <numFmt numFmtId="192" formatCode="[$]ggge&quot;年&quot;m&quot;月&quot;d&quot;日&quot;;@"/>
    <numFmt numFmtId="193" formatCode="h&quot;時&quot;mm&quot;分&quot;;@"/>
  </numFmts>
  <fonts count="7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9"/>
      <name val="ＭＳ ゴシック"/>
      <family val="3"/>
      <charset val="128"/>
    </font>
    <font>
      <sz val="8"/>
      <name val="ＭＳ Ｐゴシック"/>
      <family val="3"/>
      <charset val="128"/>
    </font>
    <font>
      <sz val="10"/>
      <name val="ＭＳ Ｐゴシック"/>
      <family val="3"/>
      <charset val="128"/>
    </font>
    <font>
      <sz val="11"/>
      <color indexed="9"/>
      <name val="ＭＳ Ｐゴシック"/>
      <family val="3"/>
      <charset val="128"/>
    </font>
    <font>
      <sz val="10.5"/>
      <name val="ＭＳ Ｐゴシック"/>
      <family val="3"/>
      <charset val="128"/>
    </font>
    <font>
      <sz val="10"/>
      <color indexed="9"/>
      <name val="ＭＳ Ｐゴシック"/>
      <family val="3"/>
      <charset val="128"/>
    </font>
    <font>
      <sz val="10.5"/>
      <color indexed="9"/>
      <name val="ＭＳ Ｐゴシック"/>
      <family val="3"/>
      <charset val="128"/>
    </font>
    <font>
      <sz val="9"/>
      <name val="ＭＳ Ｐゴシック"/>
      <family val="3"/>
      <charset val="128"/>
    </font>
    <font>
      <sz val="8"/>
      <color indexed="9"/>
      <name val="ＭＳ Ｐゴシック"/>
      <family val="3"/>
      <charset val="128"/>
    </font>
    <font>
      <b/>
      <sz val="9"/>
      <color rgb="FFC00000"/>
      <name val="ＭＳ Ｐゴシック"/>
      <family val="3"/>
      <charset val="128"/>
    </font>
    <font>
      <sz val="12"/>
      <name val="ＭＳ Ｐゴシック"/>
      <family val="3"/>
      <charset val="128"/>
    </font>
    <font>
      <b/>
      <sz val="14"/>
      <color indexed="9"/>
      <name val="ＭＳ Ｐゴシック"/>
      <family val="3"/>
      <charset val="128"/>
    </font>
    <font>
      <b/>
      <sz val="10"/>
      <color indexed="9"/>
      <name val="ＭＳ Ｐゴシック"/>
      <family val="3"/>
      <charset val="128"/>
    </font>
    <font>
      <sz val="12"/>
      <color indexed="9"/>
      <name val="ＭＳ Ｐゴシック"/>
      <family val="3"/>
      <charset val="128"/>
    </font>
    <font>
      <sz val="18"/>
      <name val="ＭＳ Ｐゴシック"/>
      <family val="3"/>
      <charset val="128"/>
    </font>
    <font>
      <sz val="11"/>
      <name val="ＭＳ Ｐゴシック"/>
      <family val="3"/>
      <charset val="128"/>
    </font>
    <font>
      <sz val="11"/>
      <color theme="1"/>
      <name val="ＭＳ Ｐゴシック"/>
      <family val="3"/>
      <charset val="128"/>
    </font>
    <font>
      <sz val="11"/>
      <color indexed="12"/>
      <name val="ＭＳ Ｐゴシック"/>
      <family val="3"/>
      <charset val="128"/>
    </font>
    <font>
      <sz val="20"/>
      <name val="ＭＳ Ｐゴシック"/>
      <family val="3"/>
      <charset val="128"/>
    </font>
    <font>
      <b/>
      <sz val="11"/>
      <color theme="3"/>
      <name val="ＭＳ Ｐゴシック"/>
      <family val="2"/>
      <charset val="128"/>
      <scheme val="minor"/>
    </font>
    <font>
      <sz val="6"/>
      <name val="ＭＳ Ｐゴシック"/>
      <family val="2"/>
      <charset val="128"/>
      <scheme val="minor"/>
    </font>
    <font>
      <sz val="6"/>
      <name val="ＭＳ 明朝"/>
      <family val="1"/>
      <charset val="128"/>
    </font>
    <font>
      <b/>
      <sz val="14"/>
      <color indexed="9"/>
      <name val="HG丸ｺﾞｼｯｸM-PRO"/>
      <family val="3"/>
      <charset val="128"/>
    </font>
    <font>
      <b/>
      <sz val="10"/>
      <color indexed="9"/>
      <name val="HG丸ｺﾞｼｯｸM-PRO"/>
      <family val="3"/>
      <charset val="128"/>
    </font>
    <font>
      <sz val="11"/>
      <color theme="1"/>
      <name val="HG丸ｺﾞｼｯｸM-PRO"/>
      <family val="3"/>
      <charset val="128"/>
    </font>
    <font>
      <sz val="11"/>
      <name val="HG丸ｺﾞｼｯｸM-PRO"/>
      <family val="3"/>
      <charset val="128"/>
    </font>
    <font>
      <sz val="9"/>
      <name val="HG丸ｺﾞｼｯｸM-PRO"/>
      <family val="3"/>
      <charset val="128"/>
    </font>
    <font>
      <sz val="10"/>
      <name val="HG丸ｺﾞｼｯｸM-PRO"/>
      <family val="3"/>
      <charset val="128"/>
    </font>
    <font>
      <sz val="14"/>
      <name val="HG丸ｺﾞｼｯｸM-PRO"/>
      <family val="3"/>
      <charset val="128"/>
    </font>
    <font>
      <sz val="12"/>
      <name val="HG丸ｺﾞｼｯｸM-PRO"/>
      <family val="3"/>
      <charset val="128"/>
    </font>
    <font>
      <b/>
      <sz val="14"/>
      <name val="HG丸ｺﾞｼｯｸM-PRO"/>
      <family val="3"/>
      <charset val="128"/>
    </font>
    <font>
      <sz val="16"/>
      <name val="HG丸ｺﾞｼｯｸM-PRO"/>
      <family val="3"/>
      <charset val="128"/>
    </font>
    <font>
      <sz val="8"/>
      <name val="HG丸ｺﾞｼｯｸM-PRO"/>
      <family val="3"/>
      <charset val="128"/>
    </font>
    <font>
      <sz val="16"/>
      <color theme="1"/>
      <name val="HG丸ｺﾞｼｯｸM-PRO"/>
      <family val="3"/>
      <charset val="128"/>
    </font>
    <font>
      <b/>
      <sz val="9"/>
      <color indexed="9"/>
      <name val="ＭＳ Ｐゴシック"/>
      <family val="3"/>
      <charset val="128"/>
    </font>
    <font>
      <b/>
      <sz val="11"/>
      <color theme="0"/>
      <name val="ＭＳ Ｐゴシック"/>
      <family val="2"/>
      <charset val="128"/>
      <scheme val="minor"/>
    </font>
    <font>
      <b/>
      <sz val="11"/>
      <color theme="0"/>
      <name val="ＭＳ Ｐゴシック"/>
      <family val="3"/>
      <charset val="128"/>
      <scheme val="minor"/>
    </font>
    <font>
      <sz val="12"/>
      <color theme="1"/>
      <name val="ＭＳ Ｐゴシック"/>
      <family val="2"/>
      <charset val="128"/>
      <scheme val="minor"/>
    </font>
    <font>
      <b/>
      <sz val="10"/>
      <name val="ＭＳ Ｐゴシック"/>
      <family val="3"/>
      <charset val="128"/>
    </font>
    <font>
      <u/>
      <sz val="10"/>
      <name val="ＭＳ Ｐゴシック"/>
      <family val="3"/>
      <charset val="128"/>
    </font>
    <font>
      <b/>
      <sz val="10"/>
      <name val="HG丸ｺﾞｼｯｸM-PRO"/>
      <family val="3"/>
      <charset val="128"/>
    </font>
    <font>
      <sz val="9"/>
      <name val="ＭＳ Ｐゴシック"/>
      <family val="3"/>
      <charset val="128"/>
      <scheme val="minor"/>
    </font>
    <font>
      <sz val="11"/>
      <name val="ＭＳ Ｐゴシック"/>
      <family val="3"/>
      <charset val="128"/>
      <scheme val="minor"/>
    </font>
    <font>
      <sz val="8"/>
      <name val="ＭＳ Ｐ明朝"/>
      <family val="1"/>
      <charset val="128"/>
    </font>
    <font>
      <u/>
      <sz val="11"/>
      <color theme="10"/>
      <name val="ＭＳ Ｐゴシック"/>
      <family val="3"/>
      <charset val="128"/>
    </font>
    <font>
      <sz val="9"/>
      <color indexed="81"/>
      <name val="MS P ゴシック"/>
      <family val="3"/>
      <charset val="128"/>
    </font>
    <font>
      <sz val="10"/>
      <color theme="1"/>
      <name val="ＭＳ Ｐゴシック"/>
      <family val="3"/>
      <charset val="128"/>
    </font>
    <font>
      <sz val="14"/>
      <name val="ＭＳ Ｐ明朝"/>
      <family val="1"/>
      <charset val="128"/>
    </font>
    <font>
      <sz val="11"/>
      <name val="ＭＳ Ｐ明朝"/>
      <family val="1"/>
      <charset val="128"/>
    </font>
    <font>
      <sz val="9"/>
      <name val="ＭＳ Ｐ明朝"/>
      <family val="1"/>
      <charset val="128"/>
    </font>
    <font>
      <sz val="10"/>
      <name val="ＭＳ Ｐ明朝"/>
      <family val="1"/>
      <charset val="128"/>
    </font>
    <font>
      <sz val="11"/>
      <color theme="1"/>
      <name val="ＭＳ Ｐゴシック"/>
      <family val="2"/>
      <scheme val="minor"/>
    </font>
    <font>
      <u/>
      <sz val="11"/>
      <color theme="10"/>
      <name val="ＭＳ Ｐゴシック"/>
      <family val="2"/>
      <scheme val="minor"/>
    </font>
    <font>
      <b/>
      <sz val="11"/>
      <name val="ＭＳ Ｐゴシック"/>
      <family val="3"/>
      <charset val="128"/>
    </font>
    <font>
      <b/>
      <sz val="14"/>
      <name val="ＭＳ Ｐゴシック"/>
      <family val="3"/>
      <charset val="128"/>
    </font>
    <font>
      <b/>
      <sz val="12"/>
      <name val="ＭＳ Ｐゴシック"/>
      <family val="3"/>
      <charset val="128"/>
    </font>
    <font>
      <b/>
      <u/>
      <sz val="12"/>
      <name val="ＭＳ Ｐゴシック"/>
      <family val="3"/>
      <charset val="128"/>
    </font>
    <font>
      <b/>
      <sz val="9"/>
      <color rgb="FFFF0000"/>
      <name val="ＭＳ Ｐゴシック"/>
      <family val="3"/>
      <charset val="128"/>
    </font>
    <font>
      <sz val="17"/>
      <name val="ＭＳ Ｐゴシック"/>
      <family val="3"/>
      <charset val="128"/>
    </font>
    <font>
      <sz val="15"/>
      <name val="ＭＳ Ｐゴシック"/>
      <family val="3"/>
      <charset val="128"/>
    </font>
    <font>
      <sz val="16"/>
      <name val="ＭＳ Ｐゴシック"/>
      <family val="3"/>
      <charset val="128"/>
    </font>
  </fonts>
  <fills count="15">
    <fill>
      <patternFill patternType="none"/>
    </fill>
    <fill>
      <patternFill patternType="gray125"/>
    </fill>
    <fill>
      <patternFill patternType="solid">
        <fgColor indexed="63"/>
        <bgColor indexed="64"/>
      </patternFill>
    </fill>
    <fill>
      <patternFill patternType="solid">
        <fgColor rgb="FF002060"/>
        <bgColor indexed="64"/>
      </patternFill>
    </fill>
    <fill>
      <patternFill patternType="solid">
        <fgColor rgb="FFFF66FF"/>
        <bgColor indexed="64"/>
      </patternFill>
    </fill>
    <fill>
      <patternFill patternType="solid">
        <fgColor theme="0"/>
        <bgColor indexed="64"/>
      </patternFill>
    </fill>
    <fill>
      <patternFill patternType="solid">
        <fgColor rgb="FFFDFFE1"/>
        <bgColor indexed="64"/>
      </patternFill>
    </fill>
    <fill>
      <patternFill patternType="solid">
        <fgColor rgb="FFF1F7ED"/>
        <bgColor indexed="64"/>
      </patternFill>
    </fill>
    <fill>
      <patternFill patternType="solid">
        <fgColor theme="0"/>
        <bgColor theme="0" tint="-0.14999847407452621"/>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rgb="FFFFFFCC"/>
        <bgColor indexed="64"/>
      </patternFill>
    </fill>
    <fill>
      <patternFill patternType="solid">
        <fgColor rgb="FFFCFFEB"/>
        <bgColor indexed="64"/>
      </patternFill>
    </fill>
  </fills>
  <borders count="211">
    <border>
      <left/>
      <right/>
      <top/>
      <bottom/>
      <diagonal/>
    </border>
    <border>
      <left/>
      <right/>
      <top style="medium">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hair">
        <color indexed="64"/>
      </left>
      <right style="medium">
        <color indexed="64"/>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right style="thin">
        <color indexed="64"/>
      </right>
      <top/>
      <bottom/>
      <diagonal/>
    </border>
    <border>
      <left style="medium">
        <color indexed="64"/>
      </left>
      <right/>
      <top/>
      <bottom/>
      <diagonal/>
    </border>
    <border>
      <left style="hair">
        <color indexed="64"/>
      </left>
      <right style="medium">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thin">
        <color indexed="64"/>
      </top>
      <bottom/>
      <diagonal/>
    </border>
    <border>
      <left style="hair">
        <color indexed="64"/>
      </left>
      <right style="medium">
        <color indexed="64"/>
      </right>
      <top/>
      <bottom style="thin">
        <color indexed="64"/>
      </bottom>
      <diagonal/>
    </border>
    <border>
      <left style="hair">
        <color indexed="64"/>
      </left>
      <right style="hair">
        <color indexed="64"/>
      </right>
      <top/>
      <bottom style="thin">
        <color indexed="64"/>
      </bottom>
      <diagonal/>
    </border>
    <border>
      <left style="thin">
        <color indexed="9"/>
      </left>
      <right style="hair">
        <color indexed="64"/>
      </right>
      <top/>
      <bottom style="thin">
        <color indexed="64"/>
      </bottom>
      <diagonal/>
    </border>
    <border>
      <left style="hair">
        <color indexed="64"/>
      </left>
      <right/>
      <top/>
      <bottom style="thin">
        <color indexed="64"/>
      </bottom>
      <diagonal/>
    </border>
    <border>
      <left/>
      <right style="thin">
        <color indexed="9"/>
      </right>
      <top style="medium">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hair">
        <color indexed="64"/>
      </left>
      <right style="medium">
        <color indexed="64"/>
      </right>
      <top/>
      <bottom/>
      <diagonal/>
    </border>
    <border>
      <left style="hair">
        <color indexed="64"/>
      </left>
      <right style="hair">
        <color indexed="64"/>
      </right>
      <top/>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thin">
        <color indexed="64"/>
      </right>
      <top/>
      <bottom style="thin">
        <color indexed="64"/>
      </bottom>
      <diagonal/>
    </border>
    <border>
      <left style="thin">
        <color indexed="9"/>
      </left>
      <right style="hair">
        <color indexed="64"/>
      </right>
      <top/>
      <bottom/>
      <diagonal/>
    </border>
    <border>
      <left style="hair">
        <color indexed="64"/>
      </left>
      <right/>
      <top/>
      <bottom/>
      <diagonal/>
    </border>
    <border>
      <left/>
      <right style="thin">
        <color indexed="9"/>
      </right>
      <top/>
      <bottom/>
      <diagonal/>
    </border>
    <border>
      <left style="thin">
        <color indexed="9"/>
      </left>
      <right style="hair">
        <color indexed="64"/>
      </right>
      <top style="thin">
        <color indexed="64"/>
      </top>
      <bottom/>
      <diagonal/>
    </border>
    <border>
      <left style="hair">
        <color indexed="64"/>
      </left>
      <right/>
      <top style="thin">
        <color indexed="64"/>
      </top>
      <bottom/>
      <diagonal/>
    </border>
    <border>
      <left/>
      <right style="thin">
        <color indexed="9"/>
      </right>
      <top style="medium">
        <color indexed="64"/>
      </top>
      <bottom/>
      <diagonal/>
    </border>
    <border>
      <left style="medium">
        <color indexed="64"/>
      </left>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hair">
        <color indexed="64"/>
      </left>
      <right style="medium">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hair">
        <color indexed="64"/>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style="hair">
        <color indexed="64"/>
      </left>
      <right style="medium">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thin">
        <color indexed="64"/>
      </right>
      <top/>
      <bottom style="medium">
        <color indexed="64"/>
      </bottom>
      <diagonal/>
    </border>
    <border>
      <left/>
      <right style="hair">
        <color indexed="64"/>
      </right>
      <top/>
      <bottom style="medium">
        <color indexed="64"/>
      </bottom>
      <diagonal/>
    </border>
    <border>
      <left/>
      <right style="thin">
        <color indexed="64"/>
      </right>
      <top/>
      <bottom style="medium">
        <color indexed="64"/>
      </bottom>
      <diagonal/>
    </border>
    <border>
      <left style="medium">
        <color indexed="64"/>
      </left>
      <right/>
      <top/>
      <bottom style="medium">
        <color indexed="64"/>
      </bottom>
      <diagonal/>
    </border>
    <border>
      <left style="hair">
        <color indexed="64"/>
      </left>
      <right style="medium">
        <color indexed="64"/>
      </right>
      <top style="medium">
        <color indexed="64"/>
      </top>
      <bottom style="dotted">
        <color indexed="64"/>
      </bottom>
      <diagonal/>
    </border>
    <border>
      <left style="hair">
        <color indexed="64"/>
      </left>
      <right style="hair">
        <color indexed="64"/>
      </right>
      <top style="medium">
        <color indexed="64"/>
      </top>
      <bottom style="dotted">
        <color indexed="64"/>
      </bottom>
      <diagonal/>
    </border>
    <border>
      <left style="thin">
        <color indexed="64"/>
      </left>
      <right style="hair">
        <color indexed="64"/>
      </right>
      <top style="medium">
        <color indexed="64"/>
      </top>
      <bottom style="dotted">
        <color indexed="64"/>
      </bottom>
      <diagonal/>
    </border>
    <border>
      <left style="hair">
        <color indexed="64"/>
      </left>
      <right style="thin">
        <color indexed="64"/>
      </right>
      <top style="medium">
        <color indexed="64"/>
      </top>
      <bottom style="dotted">
        <color indexed="64"/>
      </bottom>
      <diagonal/>
    </border>
    <border>
      <left/>
      <right style="hair">
        <color indexed="64"/>
      </right>
      <top style="medium">
        <color indexed="64"/>
      </top>
      <bottom style="dotted">
        <color indexed="64"/>
      </bottom>
      <diagonal/>
    </border>
    <border>
      <left/>
      <right style="thin">
        <color indexed="64"/>
      </right>
      <top style="medium">
        <color indexed="64"/>
      </top>
      <bottom style="dotted">
        <color indexed="64"/>
      </bottom>
      <diagonal/>
    </border>
    <border>
      <left style="medium">
        <color indexed="64"/>
      </left>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medium">
        <color indexed="64"/>
      </right>
      <top style="thin">
        <color indexed="64"/>
      </top>
      <bottom/>
      <diagonal/>
    </border>
    <border>
      <left/>
      <right/>
      <top style="thin">
        <color indexed="64"/>
      </top>
      <bottom/>
      <diagonal/>
    </border>
    <border>
      <left/>
      <right style="thin">
        <color indexed="9"/>
      </right>
      <top style="thin">
        <color indexed="64"/>
      </top>
      <bottom style="thin">
        <color indexed="64"/>
      </bottom>
      <diagonal/>
    </border>
    <border>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right/>
      <top style="medium">
        <color indexed="64"/>
      </top>
      <bottom style="medium">
        <color indexed="64"/>
      </bottom>
      <diagonal/>
    </border>
    <border>
      <left/>
      <right style="hair">
        <color indexed="64"/>
      </right>
      <top/>
      <bottom/>
      <diagonal/>
    </border>
    <border>
      <left style="hair">
        <color indexed="64"/>
      </left>
      <right/>
      <top style="thin">
        <color indexed="64"/>
      </top>
      <bottom style="hair">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hair">
        <color indexed="64"/>
      </left>
      <right/>
      <top style="thin">
        <color indexed="64"/>
      </top>
      <bottom style="thin">
        <color indexed="64"/>
      </bottom>
      <diagonal/>
    </border>
    <border>
      <left style="thin">
        <color indexed="64"/>
      </left>
      <right/>
      <top/>
      <bottom/>
      <diagonal/>
    </border>
    <border>
      <left style="hair">
        <color indexed="64"/>
      </left>
      <right/>
      <top/>
      <bottom style="hair">
        <color indexed="64"/>
      </bottom>
      <diagonal/>
    </border>
    <border>
      <left/>
      <right style="hair">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theme="1"/>
      </top>
      <bottom/>
      <diagonal/>
    </border>
    <border>
      <left style="thin">
        <color indexed="64"/>
      </left>
      <right/>
      <top style="medium">
        <color theme="1"/>
      </top>
      <bottom/>
      <diagonal/>
    </border>
    <border>
      <left style="hair">
        <color indexed="64"/>
      </left>
      <right/>
      <top style="medium">
        <color theme="1"/>
      </top>
      <bottom/>
      <diagonal/>
    </border>
    <border>
      <left style="hair">
        <color indexed="64"/>
      </left>
      <right style="thin">
        <color indexed="64"/>
      </right>
      <top style="medium">
        <color theme="1"/>
      </top>
      <bottom/>
      <diagonal/>
    </border>
    <border>
      <left/>
      <right/>
      <top/>
      <bottom style="hair">
        <color indexed="64"/>
      </bottom>
      <diagonal/>
    </border>
    <border>
      <left/>
      <right/>
      <top style="hair">
        <color indexed="64"/>
      </top>
      <bottom style="thin">
        <color indexed="64"/>
      </bottom>
      <diagonal/>
    </border>
    <border>
      <left style="medium">
        <color indexed="64"/>
      </left>
      <right/>
      <top style="medium">
        <color theme="1"/>
      </top>
      <bottom style="hair">
        <color indexed="64"/>
      </bottom>
      <diagonal/>
    </border>
    <border>
      <left style="thin">
        <color indexed="64"/>
      </left>
      <right/>
      <top style="medium">
        <color theme="1"/>
      </top>
      <bottom style="hair">
        <color indexed="64"/>
      </bottom>
      <diagonal/>
    </border>
    <border>
      <left style="hair">
        <color indexed="64"/>
      </left>
      <right/>
      <top style="medium">
        <color theme="1"/>
      </top>
      <bottom style="hair">
        <color indexed="64"/>
      </bottom>
      <diagonal/>
    </border>
    <border>
      <left style="hair">
        <color indexed="64"/>
      </left>
      <right style="medium">
        <color indexed="64"/>
      </right>
      <top style="medium">
        <color theme="1"/>
      </top>
      <bottom style="hair">
        <color indexed="64"/>
      </bottom>
      <diagonal/>
    </border>
    <border>
      <left style="medium">
        <color indexed="64"/>
      </left>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style="thin">
        <color indexed="64"/>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thin">
        <color indexed="64"/>
      </left>
      <right/>
      <top style="hair">
        <color indexed="64"/>
      </top>
      <bottom style="medium">
        <color indexed="64"/>
      </bottom>
      <diagonal/>
    </border>
    <border>
      <left style="hair">
        <color indexed="64"/>
      </left>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
        <color indexed="64"/>
      </right>
      <top style="hair">
        <color indexed="64"/>
      </top>
      <bottom style="hair">
        <color indexed="64"/>
      </bottom>
      <diagonal/>
    </border>
    <border>
      <left/>
      <right style="medium">
        <color indexed="64"/>
      </right>
      <top style="medium">
        <color indexed="64"/>
      </top>
      <bottom/>
      <diagonal/>
    </border>
    <border>
      <left style="medium">
        <color indexed="64"/>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style="thin">
        <color indexed="64"/>
      </top>
      <bottom style="medium">
        <color indexed="64"/>
      </bottom>
      <diagonal/>
    </border>
    <border>
      <left style="hair">
        <color indexed="64"/>
      </left>
      <right/>
      <top style="hair">
        <color indexed="64"/>
      </top>
      <bottom/>
      <diagonal/>
    </border>
    <border>
      <left style="hair">
        <color indexed="64"/>
      </left>
      <right style="medium">
        <color indexed="64"/>
      </right>
      <top style="hair">
        <color indexed="64"/>
      </top>
      <bottom/>
      <diagonal/>
    </border>
    <border>
      <left style="hair">
        <color indexed="64"/>
      </left>
      <right/>
      <top style="thin">
        <color auto="1"/>
      </top>
      <bottom style="medium">
        <color indexed="64"/>
      </bottom>
      <diagonal/>
    </border>
    <border>
      <left/>
      <right style="hair">
        <color indexed="64"/>
      </right>
      <top style="medium">
        <color auto="1"/>
      </top>
      <bottom/>
      <diagonal/>
    </border>
    <border>
      <left style="medium">
        <color auto="1"/>
      </left>
      <right/>
      <top style="hair">
        <color auto="1"/>
      </top>
      <bottom style="thin">
        <color indexed="64"/>
      </bottom>
      <diagonal/>
    </border>
    <border>
      <left style="thin">
        <color indexed="64"/>
      </left>
      <right/>
      <top style="medium">
        <color indexed="64"/>
      </top>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indexed="64"/>
      </right>
      <top style="hair">
        <color indexed="64"/>
      </top>
      <bottom style="thin">
        <color indexed="64"/>
      </bottom>
      <diagonal/>
    </border>
    <border>
      <left/>
      <right style="thin">
        <color indexed="64"/>
      </right>
      <top style="medium">
        <color indexed="64"/>
      </top>
      <bottom/>
      <diagonal/>
    </border>
    <border>
      <left style="hair">
        <color indexed="64"/>
      </left>
      <right/>
      <top style="hair">
        <color indexed="64"/>
      </top>
      <bottom style="thin">
        <color auto="1"/>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right/>
      <top style="hair">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hair">
        <color indexed="64"/>
      </right>
      <top style="medium">
        <color indexed="64"/>
      </top>
      <bottom/>
      <diagonal/>
    </border>
    <border>
      <left style="hair">
        <color indexed="64"/>
      </left>
      <right style="medium">
        <color indexed="64"/>
      </right>
      <top style="medium">
        <color indexed="64"/>
      </top>
      <bottom/>
      <diagonal/>
    </border>
    <border>
      <left style="hair">
        <color indexed="64"/>
      </left>
      <right/>
      <top style="medium">
        <color indexed="64"/>
      </top>
      <bottom style="hair">
        <color indexed="64"/>
      </bottom>
      <diagonal/>
    </border>
    <border>
      <left/>
      <right style="hair">
        <color indexed="64"/>
      </right>
      <top style="medium">
        <color indexed="64"/>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right style="medium">
        <color indexed="64"/>
      </right>
      <top style="hair">
        <color indexed="64"/>
      </top>
      <bottom style="medium">
        <color indexed="64"/>
      </bottom>
      <diagonal/>
    </border>
    <border>
      <left style="thin">
        <color indexed="64"/>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hair">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medium">
        <color auto="1"/>
      </left>
      <right/>
      <top/>
      <bottom style="hair">
        <color indexed="64"/>
      </bottom>
      <diagonal/>
    </border>
    <border>
      <left style="hair">
        <color auto="1"/>
      </left>
      <right style="medium">
        <color indexed="64"/>
      </right>
      <top/>
      <bottom style="hair">
        <color indexed="64"/>
      </bottom>
      <diagonal/>
    </border>
    <border>
      <left/>
      <right style="hair">
        <color indexed="64"/>
      </right>
      <top/>
      <bottom style="thin">
        <color indexed="64"/>
      </bottom>
      <diagonal/>
    </border>
    <border>
      <left style="hair">
        <color indexed="64"/>
      </left>
      <right style="medium">
        <color indexed="64"/>
      </right>
      <top style="hair">
        <color indexed="64"/>
      </top>
      <bottom style="thin">
        <color indexed="64"/>
      </bottom>
      <diagonal/>
    </border>
    <border>
      <left/>
      <right/>
      <top style="hair">
        <color indexed="64"/>
      </top>
      <bottom/>
      <diagonal/>
    </border>
    <border>
      <left/>
      <right style="thin">
        <color indexed="64"/>
      </right>
      <top style="thin">
        <color indexed="64"/>
      </top>
      <bottom style="hair">
        <color indexed="64"/>
      </bottom>
      <diagonal/>
    </border>
    <border>
      <left style="hair">
        <color indexed="64"/>
      </left>
      <right/>
      <top style="medium">
        <color indexed="64"/>
      </top>
      <bottom style="thin">
        <color indexed="64"/>
      </bottom>
      <diagonal/>
    </border>
    <border>
      <left/>
      <right/>
      <top style="medium">
        <color indexed="64"/>
      </top>
      <bottom style="hair">
        <color indexed="64"/>
      </bottom>
      <diagonal/>
    </border>
    <border>
      <left/>
      <right style="thin">
        <color auto="1"/>
      </right>
      <top/>
      <bottom/>
      <diagonal/>
    </border>
    <border>
      <left/>
      <right style="thin">
        <color auto="1"/>
      </right>
      <top style="thin">
        <color auto="1"/>
      </top>
      <bottom style="thin">
        <color auto="1"/>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right/>
      <top style="hair">
        <color indexed="64"/>
      </top>
      <bottom style="medium">
        <color indexed="64"/>
      </bottom>
      <diagonal/>
    </border>
    <border>
      <left/>
      <right style="medium">
        <color indexed="64"/>
      </right>
      <top style="medium">
        <color indexed="64"/>
      </top>
      <bottom style="hair">
        <color indexed="64"/>
      </bottom>
      <diagonal/>
    </border>
    <border>
      <left style="thin">
        <color auto="1"/>
      </left>
      <right style="thin">
        <color auto="1"/>
      </right>
      <top/>
      <bottom/>
      <diagonal/>
    </border>
    <border>
      <left/>
      <right style="medium">
        <color indexed="64"/>
      </right>
      <top style="hair">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4">
    <xf numFmtId="0" fontId="0" fillId="0" borderId="0">
      <alignment vertical="center"/>
    </xf>
    <xf numFmtId="0" fontId="10" fillId="0" borderId="0">
      <alignment vertical="center"/>
    </xf>
    <xf numFmtId="0" fontId="8" fillId="0" borderId="0">
      <alignment vertical="center"/>
    </xf>
    <xf numFmtId="0" fontId="7" fillId="0" borderId="0">
      <alignment vertical="center"/>
    </xf>
    <xf numFmtId="0" fontId="6" fillId="0" borderId="0">
      <alignment vertical="center"/>
    </xf>
    <xf numFmtId="38" fontId="6" fillId="0" borderId="0" applyFont="0" applyFill="0" applyBorder="0" applyAlignment="0" applyProtection="0">
      <alignment vertical="center"/>
    </xf>
    <xf numFmtId="0" fontId="5" fillId="0" borderId="0">
      <alignment vertical="center"/>
    </xf>
    <xf numFmtId="0" fontId="4" fillId="0" borderId="0">
      <alignment vertical="center"/>
    </xf>
    <xf numFmtId="0" fontId="54" fillId="0" borderId="0" applyNumberFormat="0" applyFill="0" applyBorder="0" applyAlignment="0" applyProtection="0">
      <alignment vertical="center"/>
    </xf>
    <xf numFmtId="38"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61" fillId="0" borderId="0"/>
    <xf numFmtId="0" fontId="62" fillId="0" borderId="0" applyNumberFormat="0" applyFill="0" applyBorder="0" applyAlignment="0" applyProtection="0"/>
  </cellStyleXfs>
  <cellXfs count="922">
    <xf numFmtId="0" fontId="0" fillId="0" borderId="0" xfId="0">
      <alignment vertical="center"/>
    </xf>
    <xf numFmtId="0" fontId="36" fillId="0" borderId="125" xfId="4" applyFont="1" applyBorder="1" applyProtection="1">
      <alignment vertical="center"/>
      <protection hidden="1"/>
    </xf>
    <xf numFmtId="179" fontId="36" fillId="0" borderId="126" xfId="4" applyNumberFormat="1" applyFont="1" applyBorder="1" applyProtection="1">
      <alignment vertical="center"/>
      <protection hidden="1"/>
    </xf>
    <xf numFmtId="179" fontId="36" fillId="0" borderId="127" xfId="4" applyNumberFormat="1" applyFont="1" applyBorder="1" applyProtection="1">
      <alignment vertical="center"/>
      <protection hidden="1"/>
    </xf>
    <xf numFmtId="0" fontId="13" fillId="2" borderId="0" xfId="0" applyFont="1" applyFill="1" applyProtection="1">
      <alignment vertical="center"/>
      <protection hidden="1"/>
    </xf>
    <xf numFmtId="0" fontId="25" fillId="0" borderId="0" xfId="2" applyFont="1" applyProtection="1">
      <alignment vertical="center"/>
      <protection hidden="1"/>
    </xf>
    <xf numFmtId="0" fontId="12" fillId="0" borderId="63" xfId="2" applyFont="1" applyBorder="1" applyAlignment="1" applyProtection="1">
      <alignment horizontal="center" vertical="center"/>
      <protection hidden="1"/>
    </xf>
    <xf numFmtId="0" fontId="27" fillId="0" borderId="0" xfId="2" applyFont="1" applyAlignment="1" applyProtection="1">
      <alignment horizontal="center" vertical="center"/>
      <protection hidden="1"/>
    </xf>
    <xf numFmtId="0" fontId="0" fillId="0" borderId="52" xfId="2" applyFont="1" applyBorder="1" applyProtection="1">
      <alignment vertical="center"/>
      <protection hidden="1"/>
    </xf>
    <xf numFmtId="0" fontId="25" fillId="0" borderId="52" xfId="2" applyFont="1" applyBorder="1" applyProtection="1">
      <alignment vertical="center"/>
      <protection hidden="1"/>
    </xf>
    <xf numFmtId="0" fontId="25" fillId="0" borderId="0" xfId="2" applyFont="1" applyAlignment="1" applyProtection="1">
      <alignment horizontal="center" vertical="center" shrinkToFit="1"/>
      <protection hidden="1"/>
    </xf>
    <xf numFmtId="0" fontId="25" fillId="0" borderId="0" xfId="2" applyFont="1" applyAlignment="1" applyProtection="1">
      <alignment horizontal="center" vertical="center"/>
      <protection hidden="1"/>
    </xf>
    <xf numFmtId="0" fontId="34" fillId="0" borderId="0" xfId="6" applyFont="1" applyAlignment="1" applyProtection="1">
      <alignment horizontal="center" vertical="center"/>
      <protection hidden="1"/>
    </xf>
    <xf numFmtId="49" fontId="34" fillId="0" borderId="0" xfId="6" applyNumberFormat="1" applyFont="1" applyAlignment="1" applyProtection="1">
      <alignment horizontal="center" vertical="center"/>
      <protection hidden="1"/>
    </xf>
    <xf numFmtId="0" fontId="37" fillId="0" borderId="13" xfId="6" applyFont="1" applyBorder="1" applyAlignment="1" applyProtection="1">
      <alignment horizontal="center" vertical="center"/>
      <protection hidden="1"/>
    </xf>
    <xf numFmtId="0" fontId="0" fillId="0" borderId="125" xfId="0" applyBorder="1" applyProtection="1">
      <alignment vertical="center"/>
      <protection hidden="1"/>
    </xf>
    <xf numFmtId="0" fontId="34" fillId="0" borderId="125" xfId="6" applyFont="1" applyBorder="1" applyProtection="1">
      <alignment vertical="center"/>
      <protection hidden="1"/>
    </xf>
    <xf numFmtId="0" fontId="37" fillId="0" borderId="12" xfId="6" applyFont="1" applyBorder="1" applyAlignment="1" applyProtection="1">
      <alignment horizontal="center" vertical="center"/>
      <protection hidden="1"/>
    </xf>
    <xf numFmtId="0" fontId="37" fillId="0" borderId="14" xfId="6" applyFont="1" applyBorder="1" applyAlignment="1" applyProtection="1">
      <alignment horizontal="center" vertical="center"/>
      <protection hidden="1"/>
    </xf>
    <xf numFmtId="0" fontId="0" fillId="0" borderId="126" xfId="0" applyBorder="1" applyProtection="1">
      <alignment vertical="center"/>
      <protection hidden="1"/>
    </xf>
    <xf numFmtId="0" fontId="34" fillId="0" borderId="126" xfId="6" applyFont="1" applyBorder="1" applyProtection="1">
      <alignment vertical="center"/>
      <protection hidden="1"/>
    </xf>
    <xf numFmtId="49" fontId="34" fillId="0" borderId="132" xfId="6" applyNumberFormat="1" applyFont="1" applyBorder="1" applyAlignment="1" applyProtection="1">
      <alignment horizontal="center" vertical="center"/>
      <protection hidden="1"/>
    </xf>
    <xf numFmtId="56" fontId="34" fillId="0" borderId="0" xfId="6" applyNumberFormat="1" applyFont="1" applyAlignment="1" applyProtection="1">
      <alignment horizontal="center" vertical="center"/>
      <protection hidden="1"/>
    </xf>
    <xf numFmtId="180" fontId="34" fillId="0" borderId="0" xfId="6" applyNumberFormat="1" applyFont="1" applyAlignment="1" applyProtection="1">
      <alignment horizontal="center" vertical="center"/>
      <protection hidden="1"/>
    </xf>
    <xf numFmtId="49" fontId="37" fillId="0" borderId="0" xfId="6" applyNumberFormat="1" applyFont="1" applyAlignment="1" applyProtection="1">
      <alignment horizontal="center" vertical="center"/>
      <protection hidden="1"/>
    </xf>
    <xf numFmtId="49" fontId="37" fillId="0" borderId="29" xfId="6" applyNumberFormat="1" applyFont="1" applyBorder="1" applyAlignment="1" applyProtection="1">
      <alignment horizontal="center" vertical="center"/>
      <protection hidden="1"/>
    </xf>
    <xf numFmtId="0" fontId="34" fillId="0" borderId="132" xfId="6" applyFont="1" applyBorder="1" applyAlignment="1" applyProtection="1">
      <alignment horizontal="center" vertical="center"/>
      <protection hidden="1"/>
    </xf>
    <xf numFmtId="0" fontId="34" fillId="0" borderId="132" xfId="6" applyFont="1" applyBorder="1" applyAlignment="1" applyProtection="1">
      <alignment horizontal="center" vertical="center" textRotation="255"/>
      <protection hidden="1"/>
    </xf>
    <xf numFmtId="0" fontId="34" fillId="0" borderId="127" xfId="6" applyFont="1" applyBorder="1" applyProtection="1">
      <alignment vertical="center"/>
      <protection hidden="1"/>
    </xf>
    <xf numFmtId="0" fontId="34" fillId="0" borderId="0" xfId="6" applyFont="1" applyAlignment="1" applyProtection="1">
      <protection hidden="1"/>
    </xf>
    <xf numFmtId="0" fontId="34" fillId="0" borderId="0" xfId="6" applyFont="1" applyProtection="1">
      <alignment vertical="center"/>
      <protection hidden="1"/>
    </xf>
    <xf numFmtId="0" fontId="4" fillId="0" borderId="0" xfId="7" applyProtection="1">
      <alignment vertical="center"/>
      <protection hidden="1"/>
    </xf>
    <xf numFmtId="0" fontId="4" fillId="0" borderId="52" xfId="7" applyBorder="1" applyAlignment="1" applyProtection="1">
      <alignment horizontal="center" vertical="center"/>
      <protection hidden="1"/>
    </xf>
    <xf numFmtId="0" fontId="4" fillId="0" borderId="50" xfId="7" applyBorder="1" applyAlignment="1" applyProtection="1">
      <alignment horizontal="center" vertical="center"/>
      <protection hidden="1"/>
    </xf>
    <xf numFmtId="0" fontId="4" fillId="0" borderId="13" xfId="7" applyBorder="1" applyAlignment="1" applyProtection="1">
      <alignment horizontal="center" vertical="center"/>
      <protection hidden="1"/>
    </xf>
    <xf numFmtId="0" fontId="4" fillId="0" borderId="134" xfId="7" applyBorder="1" applyAlignment="1" applyProtection="1">
      <alignment horizontal="center" vertical="center"/>
      <protection hidden="1"/>
    </xf>
    <xf numFmtId="0" fontId="4" fillId="0" borderId="0" xfId="7" applyAlignment="1" applyProtection="1">
      <alignment horizontal="center" vertical="center"/>
      <protection hidden="1"/>
    </xf>
    <xf numFmtId="0" fontId="4" fillId="0" borderId="33" xfId="7" applyBorder="1" applyAlignment="1" applyProtection="1">
      <alignment horizontal="center" vertical="center"/>
      <protection hidden="1"/>
    </xf>
    <xf numFmtId="0" fontId="4" fillId="0" borderId="9" xfId="7" applyBorder="1" applyAlignment="1" applyProtection="1">
      <alignment horizontal="center" vertical="center"/>
      <protection hidden="1"/>
    </xf>
    <xf numFmtId="0" fontId="4" fillId="0" borderId="52" xfId="7" applyBorder="1" applyProtection="1">
      <alignment vertical="center"/>
      <protection hidden="1"/>
    </xf>
    <xf numFmtId="0" fontId="4" fillId="0" borderId="27" xfId="7" applyBorder="1" applyProtection="1">
      <alignment vertical="center"/>
      <protection hidden="1"/>
    </xf>
    <xf numFmtId="0" fontId="4" fillId="0" borderId="135" xfId="7" applyBorder="1" applyProtection="1">
      <alignment vertical="center"/>
      <protection hidden="1"/>
    </xf>
    <xf numFmtId="0" fontId="4" fillId="0" borderId="46" xfId="7" applyBorder="1" applyAlignment="1" applyProtection="1">
      <alignment horizontal="center" vertical="center" wrapText="1"/>
      <protection hidden="1"/>
    </xf>
    <xf numFmtId="0" fontId="4" fillId="0" borderId="51" xfId="7" applyBorder="1" applyAlignment="1" applyProtection="1">
      <alignment horizontal="center" vertical="center"/>
      <protection hidden="1"/>
    </xf>
    <xf numFmtId="0" fontId="4" fillId="0" borderId="11" xfId="7" applyBorder="1" applyAlignment="1" applyProtection="1">
      <alignment horizontal="center" vertical="center"/>
      <protection hidden="1"/>
    </xf>
    <xf numFmtId="56" fontId="4" fillId="0" borderId="27" xfId="7" applyNumberFormat="1" applyBorder="1" applyAlignment="1" applyProtection="1">
      <alignment horizontal="center" vertical="center"/>
      <protection hidden="1"/>
    </xf>
    <xf numFmtId="179" fontId="4" fillId="0" borderId="131" xfId="7" applyNumberFormat="1" applyBorder="1" applyAlignment="1" applyProtection="1">
      <alignment horizontal="center" vertical="center"/>
      <protection hidden="1"/>
    </xf>
    <xf numFmtId="179" fontId="4" fillId="0" borderId="11" xfId="7" applyNumberFormat="1" applyBorder="1" applyAlignment="1" applyProtection="1">
      <alignment horizontal="center" vertical="center"/>
      <protection hidden="1"/>
    </xf>
    <xf numFmtId="179" fontId="4" fillId="0" borderId="14" xfId="7" applyNumberFormat="1" applyBorder="1" applyAlignment="1" applyProtection="1">
      <alignment horizontal="center" vertical="center"/>
      <protection hidden="1"/>
    </xf>
    <xf numFmtId="0" fontId="4" fillId="0" borderId="49" xfId="7" applyBorder="1" applyAlignment="1" applyProtection="1">
      <alignment horizontal="center" vertical="center"/>
      <protection hidden="1"/>
    </xf>
    <xf numFmtId="182" fontId="4" fillId="0" borderId="134" xfId="7" applyNumberFormat="1" applyBorder="1" applyProtection="1">
      <alignment vertical="center"/>
      <protection hidden="1"/>
    </xf>
    <xf numFmtId="0" fontId="46" fillId="3" borderId="132" xfId="7" applyFont="1" applyFill="1" applyBorder="1" applyAlignment="1" applyProtection="1">
      <alignment horizontal="center" vertical="center"/>
      <protection hidden="1"/>
    </xf>
    <xf numFmtId="0" fontId="46" fillId="3" borderId="31" xfId="7" applyFont="1" applyFill="1" applyBorder="1" applyAlignment="1" applyProtection="1">
      <alignment horizontal="center" vertical="center"/>
      <protection hidden="1"/>
    </xf>
    <xf numFmtId="183" fontId="4" fillId="0" borderId="134" xfId="7" applyNumberFormat="1" applyBorder="1" applyAlignment="1" applyProtection="1">
      <alignment horizontal="left" vertical="center"/>
      <protection hidden="1"/>
    </xf>
    <xf numFmtId="0" fontId="45" fillId="3" borderId="137" xfId="7" applyFont="1" applyFill="1" applyBorder="1" applyAlignment="1" applyProtection="1">
      <alignment horizontal="center" vertical="center"/>
      <protection hidden="1"/>
    </xf>
    <xf numFmtId="0" fontId="46" fillId="3" borderId="138" xfId="7" applyFont="1" applyFill="1" applyBorder="1" applyAlignment="1" applyProtection="1">
      <alignment horizontal="center" vertical="center"/>
      <protection hidden="1"/>
    </xf>
    <xf numFmtId="0" fontId="46" fillId="3" borderId="139" xfId="7" applyFont="1" applyFill="1" applyBorder="1" applyAlignment="1" applyProtection="1">
      <alignment horizontal="center" vertical="center"/>
      <protection hidden="1"/>
    </xf>
    <xf numFmtId="0" fontId="46" fillId="3" borderId="140" xfId="7" applyFont="1" applyFill="1" applyBorder="1" applyAlignment="1" applyProtection="1">
      <alignment horizontal="center" vertical="center"/>
      <protection hidden="1"/>
    </xf>
    <xf numFmtId="0" fontId="46" fillId="3" borderId="42" xfId="7" applyFont="1" applyFill="1" applyBorder="1" applyAlignment="1" applyProtection="1">
      <alignment horizontal="center" vertical="center"/>
      <protection hidden="1"/>
    </xf>
    <xf numFmtId="185" fontId="47" fillId="0" borderId="50" xfId="7" applyNumberFormat="1" applyFont="1" applyBorder="1" applyAlignment="1" applyProtection="1">
      <alignment horizontal="right" vertical="center"/>
      <protection hidden="1"/>
    </xf>
    <xf numFmtId="183" fontId="47" fillId="0" borderId="134" xfId="7" applyNumberFormat="1" applyFont="1" applyBorder="1" applyAlignment="1" applyProtection="1">
      <alignment horizontal="left" vertical="center"/>
      <protection hidden="1"/>
    </xf>
    <xf numFmtId="183" fontId="47" fillId="0" borderId="27" xfId="7" applyNumberFormat="1" applyFont="1" applyBorder="1" applyAlignment="1" applyProtection="1">
      <alignment horizontal="left" vertical="center"/>
      <protection hidden="1"/>
    </xf>
    <xf numFmtId="186" fontId="47" fillId="0" borderId="131" xfId="7" applyNumberFormat="1" applyFont="1" applyBorder="1" applyAlignment="1" applyProtection="1">
      <alignment horizontal="right" vertical="center"/>
      <protection hidden="1"/>
    </xf>
    <xf numFmtId="184" fontId="4" fillId="0" borderId="50" xfId="7" applyNumberFormat="1" applyBorder="1" applyProtection="1">
      <alignment vertical="center"/>
      <protection hidden="1"/>
    </xf>
    <xf numFmtId="186" fontId="4" fillId="0" borderId="131" xfId="7" applyNumberFormat="1" applyBorder="1" applyProtection="1">
      <alignment vertical="center"/>
      <protection hidden="1"/>
    </xf>
    <xf numFmtId="0" fontId="4" fillId="7" borderId="52" xfId="7" applyFill="1" applyBorder="1" applyAlignment="1" applyProtection="1">
      <alignment horizontal="center" vertical="center"/>
      <protection locked="0" hidden="1"/>
    </xf>
    <xf numFmtId="181" fontId="3" fillId="6" borderId="15" xfId="7" applyNumberFormat="1" applyFont="1" applyFill="1" applyBorder="1" applyAlignment="1" applyProtection="1">
      <alignment horizontal="center" vertical="center"/>
      <protection locked="0" hidden="1"/>
    </xf>
    <xf numFmtId="181" fontId="4" fillId="6" borderId="15" xfId="7" applyNumberFormat="1" applyFill="1" applyBorder="1" applyAlignment="1" applyProtection="1">
      <alignment horizontal="center" vertical="center"/>
      <protection locked="0" hidden="1"/>
    </xf>
    <xf numFmtId="20" fontId="4" fillId="8" borderId="143" xfId="7" applyNumberFormat="1" applyFill="1" applyBorder="1" applyProtection="1">
      <alignment vertical="center"/>
      <protection hidden="1"/>
    </xf>
    <xf numFmtId="0" fontId="34" fillId="8" borderId="144" xfId="7" applyFont="1" applyFill="1" applyBorder="1" applyAlignment="1" applyProtection="1">
      <alignment vertical="center" shrinkToFit="1"/>
      <protection locked="0" hidden="1"/>
    </xf>
    <xf numFmtId="0" fontId="34" fillId="8" borderId="145" xfId="7" applyFont="1" applyFill="1" applyBorder="1" applyAlignment="1" applyProtection="1">
      <alignment vertical="center" shrinkToFit="1"/>
      <protection locked="0" hidden="1"/>
    </xf>
    <xf numFmtId="0" fontId="34" fillId="8" borderId="146" xfId="7" applyFont="1" applyFill="1" applyBorder="1" applyAlignment="1" applyProtection="1">
      <alignment vertical="center" shrinkToFit="1"/>
      <protection locked="0" hidden="1"/>
    </xf>
    <xf numFmtId="0" fontId="34" fillId="8" borderId="147" xfId="7" applyFont="1" applyFill="1" applyBorder="1" applyAlignment="1" applyProtection="1">
      <alignment vertical="center" shrinkToFit="1"/>
      <protection hidden="1"/>
    </xf>
    <xf numFmtId="0" fontId="34" fillId="8" borderId="148" xfId="7" applyFont="1" applyFill="1" applyBorder="1" applyAlignment="1" applyProtection="1">
      <alignment vertical="center" shrinkToFit="1"/>
      <protection hidden="1"/>
    </xf>
    <xf numFmtId="0" fontId="4" fillId="5" borderId="149" xfId="7" applyFill="1" applyBorder="1" applyProtection="1">
      <alignment vertical="center"/>
      <protection hidden="1"/>
    </xf>
    <xf numFmtId="0" fontId="34" fillId="5" borderId="150" xfId="7" applyFont="1" applyFill="1" applyBorder="1" applyAlignment="1" applyProtection="1">
      <alignment vertical="center" shrinkToFit="1"/>
      <protection locked="0" hidden="1"/>
    </xf>
    <xf numFmtId="0" fontId="34" fillId="5" borderId="151" xfId="7" applyFont="1" applyFill="1" applyBorder="1" applyAlignment="1" applyProtection="1">
      <alignment vertical="center" shrinkToFit="1"/>
      <protection locked="0" hidden="1"/>
    </xf>
    <xf numFmtId="0" fontId="34" fillId="5" borderId="152" xfId="7" applyFont="1" applyFill="1" applyBorder="1" applyAlignment="1" applyProtection="1">
      <alignment vertical="center" shrinkToFit="1"/>
      <protection locked="0" hidden="1"/>
    </xf>
    <xf numFmtId="0" fontId="34" fillId="5" borderId="149" xfId="7" applyFont="1" applyFill="1" applyBorder="1" applyAlignment="1" applyProtection="1">
      <alignment vertical="center" shrinkToFit="1"/>
      <protection hidden="1"/>
    </xf>
    <xf numFmtId="0" fontId="34" fillId="5" borderId="152" xfId="7" applyFont="1" applyFill="1" applyBorder="1" applyAlignment="1" applyProtection="1">
      <alignment vertical="center" shrinkToFit="1"/>
      <protection hidden="1"/>
    </xf>
    <xf numFmtId="20" fontId="4" fillId="8" borderId="149" xfId="7" applyNumberFormat="1" applyFill="1" applyBorder="1" applyProtection="1">
      <alignment vertical="center"/>
      <protection hidden="1"/>
    </xf>
    <xf numFmtId="0" fontId="34" fillId="8" borderId="150" xfId="7" applyFont="1" applyFill="1" applyBorder="1" applyAlignment="1" applyProtection="1">
      <alignment vertical="center" shrinkToFit="1"/>
      <protection locked="0" hidden="1"/>
    </xf>
    <xf numFmtId="0" fontId="34" fillId="8" borderId="151" xfId="7" applyFont="1" applyFill="1" applyBorder="1" applyAlignment="1" applyProtection="1">
      <alignment vertical="center" shrinkToFit="1"/>
      <protection locked="0" hidden="1"/>
    </xf>
    <xf numFmtId="0" fontId="34" fillId="8" borderId="152" xfId="7" applyFont="1" applyFill="1" applyBorder="1" applyAlignment="1" applyProtection="1">
      <alignment vertical="center" shrinkToFit="1"/>
      <protection locked="0" hidden="1"/>
    </xf>
    <xf numFmtId="0" fontId="34" fillId="8" borderId="149" xfId="7" applyFont="1" applyFill="1" applyBorder="1" applyAlignment="1" applyProtection="1">
      <alignment vertical="center" shrinkToFit="1"/>
      <protection hidden="1"/>
    </xf>
    <xf numFmtId="0" fontId="34" fillId="8" borderId="152" xfId="7" applyFont="1" applyFill="1" applyBorder="1" applyAlignment="1" applyProtection="1">
      <alignment vertical="center" shrinkToFit="1"/>
      <protection hidden="1"/>
    </xf>
    <xf numFmtId="20" fontId="4" fillId="5" borderId="149" xfId="7" applyNumberFormat="1" applyFill="1" applyBorder="1" applyProtection="1">
      <alignment vertical="center"/>
      <protection hidden="1"/>
    </xf>
    <xf numFmtId="20" fontId="4" fillId="5" borderId="153" xfId="7" applyNumberFormat="1" applyFill="1" applyBorder="1" applyProtection="1">
      <alignment vertical="center"/>
      <protection hidden="1"/>
    </xf>
    <xf numFmtId="0" fontId="34" fillId="5" borderId="154" xfId="7" applyFont="1" applyFill="1" applyBorder="1" applyAlignment="1" applyProtection="1">
      <alignment vertical="center" shrinkToFit="1"/>
      <protection locked="0" hidden="1"/>
    </xf>
    <xf numFmtId="0" fontId="34" fillId="5" borderId="155" xfId="7" applyFont="1" applyFill="1" applyBorder="1" applyAlignment="1" applyProtection="1">
      <alignment vertical="center" shrinkToFit="1"/>
      <protection locked="0" hidden="1"/>
    </xf>
    <xf numFmtId="0" fontId="34" fillId="5" borderId="156" xfId="7" applyFont="1" applyFill="1" applyBorder="1" applyAlignment="1" applyProtection="1">
      <alignment vertical="center" shrinkToFit="1"/>
      <protection locked="0" hidden="1"/>
    </xf>
    <xf numFmtId="0" fontId="34" fillId="5" borderId="153" xfId="7" applyFont="1" applyFill="1" applyBorder="1" applyAlignment="1" applyProtection="1">
      <alignment vertical="center" shrinkToFit="1"/>
      <protection hidden="1"/>
    </xf>
    <xf numFmtId="0" fontId="34" fillId="5" borderId="156" xfId="7" applyFont="1" applyFill="1" applyBorder="1" applyAlignment="1" applyProtection="1">
      <alignment vertical="center" shrinkToFit="1"/>
      <protection hidden="1"/>
    </xf>
    <xf numFmtId="0" fontId="34" fillId="0" borderId="126" xfId="6" applyFont="1" applyBorder="1" applyAlignment="1" applyProtection="1">
      <alignment horizontal="left" vertical="center"/>
      <protection hidden="1"/>
    </xf>
    <xf numFmtId="0" fontId="37" fillId="0" borderId="23" xfId="0" applyFont="1" applyBorder="1" applyAlignment="1" applyProtection="1">
      <alignment horizontal="center" vertical="center"/>
      <protection hidden="1"/>
    </xf>
    <xf numFmtId="0" fontId="42" fillId="0" borderId="23" xfId="0" applyFont="1" applyBorder="1" applyAlignment="1" applyProtection="1">
      <alignment horizontal="center" vertical="center"/>
      <protection hidden="1"/>
    </xf>
    <xf numFmtId="0" fontId="42" fillId="0" borderId="0" xfId="0" applyFont="1" applyAlignment="1" applyProtection="1">
      <alignment horizontal="center" vertical="center"/>
      <protection hidden="1"/>
    </xf>
    <xf numFmtId="0" fontId="42" fillId="0" borderId="0" xfId="0" applyFont="1" applyProtection="1">
      <alignment vertical="center"/>
      <protection hidden="1"/>
    </xf>
    <xf numFmtId="0" fontId="42" fillId="5" borderId="0" xfId="0" applyFont="1" applyFill="1" applyAlignment="1" applyProtection="1">
      <alignment horizontal="center" vertical="center"/>
      <protection hidden="1"/>
    </xf>
    <xf numFmtId="0" fontId="39" fillId="0" borderId="0" xfId="0" applyFont="1" applyAlignment="1" applyProtection="1">
      <alignment horizontal="center" vertical="center"/>
      <protection hidden="1"/>
    </xf>
    <xf numFmtId="0" fontId="50" fillId="9" borderId="0" xfId="0" applyFont="1" applyFill="1" applyAlignment="1" applyProtection="1">
      <alignment horizontal="center" vertical="center"/>
      <protection hidden="1"/>
    </xf>
    <xf numFmtId="0" fontId="50" fillId="5" borderId="132" xfId="0" applyFont="1" applyFill="1" applyBorder="1" applyAlignment="1" applyProtection="1">
      <alignment horizontal="center" vertical="center"/>
      <protection hidden="1"/>
    </xf>
    <xf numFmtId="0" fontId="50" fillId="9" borderId="128" xfId="0" applyFont="1" applyFill="1" applyBorder="1" applyAlignment="1" applyProtection="1">
      <alignment horizontal="center" vertical="center"/>
      <protection hidden="1"/>
    </xf>
    <xf numFmtId="0" fontId="37" fillId="0" borderId="47" xfId="0" applyFont="1" applyBorder="1" applyAlignment="1" applyProtection="1">
      <alignment horizontal="center" vertical="center"/>
      <protection hidden="1"/>
    </xf>
    <xf numFmtId="0" fontId="37" fillId="9" borderId="1" xfId="0" applyFont="1" applyFill="1" applyBorder="1" applyAlignment="1" applyProtection="1">
      <alignment horizontal="center" vertical="center"/>
      <protection hidden="1"/>
    </xf>
    <xf numFmtId="0" fontId="37" fillId="0" borderId="0" xfId="0" applyFont="1" applyAlignment="1" applyProtection="1">
      <alignment horizontal="center" vertical="center"/>
      <protection hidden="1"/>
    </xf>
    <xf numFmtId="0" fontId="50" fillId="5" borderId="13" xfId="0" applyFont="1" applyFill="1" applyBorder="1" applyAlignment="1" applyProtection="1">
      <alignment horizontal="center" vertical="center"/>
      <protection locked="0" hidden="1"/>
    </xf>
    <xf numFmtId="0" fontId="50" fillId="5" borderId="14" xfId="0" applyFont="1" applyFill="1" applyBorder="1" applyAlignment="1" applyProtection="1">
      <alignment horizontal="center" vertical="center"/>
      <protection locked="0" hidden="1"/>
    </xf>
    <xf numFmtId="0" fontId="37" fillId="9" borderId="0" xfId="0" applyFont="1" applyFill="1" applyAlignment="1" applyProtection="1">
      <alignment horizontal="center" vertical="center"/>
      <protection hidden="1"/>
    </xf>
    <xf numFmtId="0" fontId="50" fillId="5" borderId="92" xfId="0" applyFont="1" applyFill="1" applyBorder="1" applyAlignment="1" applyProtection="1">
      <alignment horizontal="center" vertical="center"/>
      <protection hidden="1"/>
    </xf>
    <xf numFmtId="0" fontId="50" fillId="5" borderId="15" xfId="0" applyFont="1" applyFill="1" applyBorder="1" applyAlignment="1" applyProtection="1">
      <alignment horizontal="center" vertical="center"/>
      <protection hidden="1"/>
    </xf>
    <xf numFmtId="0" fontId="50" fillId="5" borderId="134" xfId="0" applyFont="1" applyFill="1" applyBorder="1" applyAlignment="1" applyProtection="1">
      <alignment horizontal="center" vertical="center"/>
      <protection locked="0" hidden="1"/>
    </xf>
    <xf numFmtId="0" fontId="50" fillId="5" borderId="9" xfId="0" applyFont="1" applyFill="1" applyBorder="1" applyAlignment="1" applyProtection="1">
      <alignment horizontal="center" vertical="center"/>
      <protection hidden="1"/>
    </xf>
    <xf numFmtId="0" fontId="50" fillId="5" borderId="11" xfId="0" applyFont="1" applyFill="1" applyBorder="1" applyAlignment="1" applyProtection="1">
      <alignment horizontal="center" vertical="center"/>
      <protection locked="0" hidden="1"/>
    </xf>
    <xf numFmtId="179" fontId="37" fillId="0" borderId="0" xfId="0" applyNumberFormat="1" applyFont="1" applyProtection="1">
      <alignment vertical="center"/>
      <protection hidden="1"/>
    </xf>
    <xf numFmtId="0" fontId="50" fillId="5" borderId="50" xfId="0" applyFont="1" applyFill="1" applyBorder="1" applyAlignment="1" applyProtection="1">
      <alignment horizontal="center" vertical="center"/>
      <protection hidden="1"/>
    </xf>
    <xf numFmtId="0" fontId="50" fillId="5" borderId="52" xfId="0" applyFont="1" applyFill="1" applyBorder="1" applyAlignment="1" applyProtection="1">
      <alignment horizontal="center" vertical="center"/>
      <protection hidden="1"/>
    </xf>
    <xf numFmtId="0" fontId="50" fillId="5" borderId="27" xfId="0" applyFont="1" applyFill="1" applyBorder="1" applyAlignment="1" applyProtection="1">
      <alignment horizontal="center" vertical="center"/>
      <protection hidden="1"/>
    </xf>
    <xf numFmtId="0" fontId="50" fillId="9" borderId="91" xfId="0" applyFont="1" applyFill="1" applyBorder="1" applyAlignment="1" applyProtection="1">
      <alignment horizontal="center" vertical="center"/>
      <protection hidden="1"/>
    </xf>
    <xf numFmtId="0" fontId="50" fillId="9" borderId="129" xfId="0" applyFont="1" applyFill="1" applyBorder="1" applyAlignment="1" applyProtection="1">
      <alignment horizontal="center" vertical="center"/>
      <protection hidden="1"/>
    </xf>
    <xf numFmtId="0" fontId="50" fillId="5" borderId="59" xfId="0" applyFont="1" applyFill="1" applyBorder="1" applyAlignment="1" applyProtection="1">
      <alignment horizontal="center" vertical="center"/>
      <protection locked="0" hidden="1"/>
    </xf>
    <xf numFmtId="0" fontId="50" fillId="5" borderId="60" xfId="0" applyFont="1" applyFill="1" applyBorder="1" applyAlignment="1" applyProtection="1">
      <alignment horizontal="center" vertical="center"/>
      <protection locked="0" hidden="1"/>
    </xf>
    <xf numFmtId="0" fontId="50" fillId="9" borderId="130" xfId="0" applyFont="1" applyFill="1" applyBorder="1" applyAlignment="1" applyProtection="1">
      <alignment horizontal="center" vertical="center"/>
      <protection hidden="1"/>
    </xf>
    <xf numFmtId="0" fontId="50" fillId="5" borderId="49" xfId="0" applyFont="1" applyFill="1" applyBorder="1" applyAlignment="1" applyProtection="1">
      <alignment horizontal="center" vertical="center"/>
      <protection hidden="1"/>
    </xf>
    <xf numFmtId="0" fontId="50" fillId="5" borderId="51" xfId="0" applyFont="1" applyFill="1" applyBorder="1" applyAlignment="1" applyProtection="1">
      <alignment horizontal="center" vertical="center"/>
      <protection hidden="1"/>
    </xf>
    <xf numFmtId="0" fontId="50" fillId="5" borderId="90" xfId="0" applyFont="1" applyFill="1" applyBorder="1" applyAlignment="1" applyProtection="1">
      <alignment horizontal="center" vertical="center"/>
      <protection hidden="1"/>
    </xf>
    <xf numFmtId="0" fontId="50" fillId="5" borderId="37" xfId="0" applyFont="1" applyFill="1" applyBorder="1" applyAlignment="1" applyProtection="1">
      <alignment horizontal="center" vertical="center"/>
      <protection hidden="1"/>
    </xf>
    <xf numFmtId="0" fontId="50" fillId="9" borderId="10" xfId="0" applyFont="1" applyFill="1" applyBorder="1" applyAlignment="1" applyProtection="1">
      <alignment horizontal="center" vertical="center"/>
      <protection hidden="1"/>
    </xf>
    <xf numFmtId="0" fontId="50" fillId="5" borderId="16" xfId="0" applyFont="1" applyFill="1" applyBorder="1" applyAlignment="1" applyProtection="1">
      <alignment horizontal="center" vertical="center"/>
      <protection hidden="1"/>
    </xf>
    <xf numFmtId="0" fontId="50" fillId="5" borderId="159" xfId="0" applyFont="1" applyFill="1" applyBorder="1" applyAlignment="1" applyProtection="1">
      <alignment horizontal="center" vertical="center"/>
      <protection locked="0" hidden="1"/>
    </xf>
    <xf numFmtId="0" fontId="50" fillId="9" borderId="79" xfId="0" applyFont="1" applyFill="1" applyBorder="1" applyAlignment="1" applyProtection="1">
      <alignment horizontal="center" vertical="center"/>
      <protection hidden="1"/>
    </xf>
    <xf numFmtId="0" fontId="50" fillId="5" borderId="160" xfId="0" applyFont="1" applyFill="1" applyBorder="1" applyAlignment="1" applyProtection="1">
      <alignment horizontal="center" vertical="center"/>
      <protection locked="0" hidden="1"/>
    </xf>
    <xf numFmtId="0" fontId="50" fillId="5" borderId="28" xfId="0" applyFont="1" applyFill="1" applyBorder="1" applyAlignment="1" applyProtection="1">
      <alignment horizontal="center" vertical="center"/>
      <protection hidden="1"/>
    </xf>
    <xf numFmtId="0" fontId="37" fillId="9" borderId="44" xfId="0" applyFont="1" applyFill="1" applyBorder="1" applyAlignment="1" applyProtection="1">
      <alignment horizontal="center" vertical="center" wrapText="1"/>
      <protection hidden="1"/>
    </xf>
    <xf numFmtId="0" fontId="37" fillId="9" borderId="1" xfId="0" applyFont="1" applyFill="1" applyBorder="1" applyAlignment="1" applyProtection="1">
      <alignment horizontal="center" vertical="center" wrapText="1"/>
      <protection hidden="1"/>
    </xf>
    <xf numFmtId="0" fontId="37" fillId="9" borderId="158" xfId="0" applyFont="1" applyFill="1" applyBorder="1" applyAlignment="1" applyProtection="1">
      <alignment horizontal="center" vertical="center"/>
      <protection hidden="1"/>
    </xf>
    <xf numFmtId="0" fontId="37" fillId="5" borderId="9" xfId="0" applyFont="1" applyFill="1" applyBorder="1" applyAlignment="1" applyProtection="1">
      <alignment horizontal="center" vertical="center" wrapText="1"/>
      <protection hidden="1"/>
    </xf>
    <xf numFmtId="0" fontId="37" fillId="5" borderId="132" xfId="0" applyFont="1" applyFill="1" applyBorder="1" applyAlignment="1" applyProtection="1">
      <alignment horizontal="center" vertical="center"/>
      <protection hidden="1"/>
    </xf>
    <xf numFmtId="0" fontId="37" fillId="9" borderId="10" xfId="0" applyFont="1" applyFill="1" applyBorder="1" applyAlignment="1" applyProtection="1">
      <alignment horizontal="center" vertical="center" wrapText="1"/>
      <protection hidden="1"/>
    </xf>
    <xf numFmtId="0" fontId="37" fillId="9" borderId="0" xfId="0" applyFont="1" applyFill="1" applyAlignment="1" applyProtection="1">
      <alignment horizontal="center" vertical="center" wrapText="1"/>
      <protection hidden="1"/>
    </xf>
    <xf numFmtId="0" fontId="37" fillId="9" borderId="128" xfId="0" applyFont="1" applyFill="1" applyBorder="1" applyAlignment="1" applyProtection="1">
      <alignment horizontal="center" vertical="center"/>
      <protection hidden="1"/>
    </xf>
    <xf numFmtId="0" fontId="25" fillId="0" borderId="197" xfId="2" applyFont="1" applyBorder="1" applyProtection="1">
      <alignment vertical="center"/>
      <protection hidden="1"/>
    </xf>
    <xf numFmtId="0" fontId="25" fillId="0" borderId="99" xfId="2" applyFont="1" applyBorder="1" applyProtection="1">
      <alignment vertical="center"/>
      <protection hidden="1"/>
    </xf>
    <xf numFmtId="0" fontId="25" fillId="0" borderId="100" xfId="2" applyFont="1" applyBorder="1" applyProtection="1">
      <alignment vertical="center"/>
      <protection hidden="1"/>
    </xf>
    <xf numFmtId="0" fontId="25" fillId="0" borderId="101" xfId="2" applyFont="1" applyBorder="1" applyProtection="1">
      <alignment vertical="center"/>
      <protection hidden="1"/>
    </xf>
    <xf numFmtId="0" fontId="25" fillId="0" borderId="103" xfId="2" applyFont="1" applyBorder="1" applyAlignment="1" applyProtection="1">
      <alignment vertical="center" shrinkToFit="1"/>
      <protection hidden="1"/>
    </xf>
    <xf numFmtId="0" fontId="25" fillId="0" borderId="105" xfId="2" applyFont="1" applyBorder="1" applyProtection="1">
      <alignment vertical="center"/>
      <protection hidden="1"/>
    </xf>
    <xf numFmtId="0" fontId="25" fillId="0" borderId="106" xfId="2" applyFont="1" applyBorder="1" applyProtection="1">
      <alignment vertical="center"/>
      <protection hidden="1"/>
    </xf>
    <xf numFmtId="0" fontId="0" fillId="0" borderId="103" xfId="2" applyFont="1" applyBorder="1" applyAlignment="1" applyProtection="1">
      <alignment vertical="center" shrinkToFit="1"/>
      <protection hidden="1"/>
    </xf>
    <xf numFmtId="0" fontId="0" fillId="0" borderId="113" xfId="2" applyFont="1" applyBorder="1" applyAlignment="1" applyProtection="1">
      <alignment vertical="center" shrinkToFit="1"/>
      <protection hidden="1"/>
    </xf>
    <xf numFmtId="0" fontId="25" fillId="0" borderId="115" xfId="2" applyFont="1" applyBorder="1" applyProtection="1">
      <alignment vertical="center"/>
      <protection hidden="1"/>
    </xf>
    <xf numFmtId="0" fontId="25" fillId="0" borderId="116" xfId="2" applyFont="1" applyBorder="1" applyProtection="1">
      <alignment vertical="center"/>
      <protection hidden="1"/>
    </xf>
    <xf numFmtId="189" fontId="11" fillId="0" borderId="13" xfId="2" applyNumberFormat="1" applyFont="1" applyBorder="1" applyAlignment="1" applyProtection="1">
      <alignment horizontal="center" vertical="center" shrinkToFit="1"/>
      <protection hidden="1"/>
    </xf>
    <xf numFmtId="189" fontId="11" fillId="0" borderId="12" xfId="2" applyNumberFormat="1" applyFont="1" applyBorder="1" applyAlignment="1" applyProtection="1">
      <alignment horizontal="center" vertical="center" shrinkToFit="1"/>
      <protection hidden="1"/>
    </xf>
    <xf numFmtId="189" fontId="11" fillId="0" borderId="131" xfId="2" applyNumberFormat="1" applyFont="1" applyBorder="1" applyAlignment="1" applyProtection="1">
      <alignment horizontal="center" vertical="center" shrinkToFit="1"/>
      <protection hidden="1"/>
    </xf>
    <xf numFmtId="56" fontId="56" fillId="0" borderId="50" xfId="2" applyNumberFormat="1" applyFont="1" applyBorder="1" applyAlignment="1" applyProtection="1">
      <alignment horizontal="center" vertical="center" shrinkToFit="1"/>
      <protection hidden="1"/>
    </xf>
    <xf numFmtId="56" fontId="12" fillId="0" borderId="56" xfId="2" applyNumberFormat="1" applyFont="1" applyBorder="1" applyAlignment="1" applyProtection="1">
      <alignment horizontal="center" vertical="center" shrinkToFit="1"/>
      <protection hidden="1"/>
    </xf>
    <xf numFmtId="0" fontId="21" fillId="2" borderId="22" xfId="0" applyFont="1" applyFill="1" applyBorder="1" applyAlignment="1">
      <alignment horizontal="left" vertical="center"/>
    </xf>
    <xf numFmtId="0" fontId="13" fillId="2" borderId="54" xfId="0" applyFont="1" applyFill="1" applyBorder="1">
      <alignment vertical="center"/>
    </xf>
    <xf numFmtId="0" fontId="13" fillId="2" borderId="53" xfId="0" applyFont="1" applyFill="1" applyBorder="1">
      <alignment vertical="center"/>
    </xf>
    <xf numFmtId="0" fontId="20" fillId="0" borderId="96" xfId="0" applyFont="1" applyBorder="1" applyAlignment="1">
      <alignment horizontal="center" vertical="center" shrinkToFit="1"/>
    </xf>
    <xf numFmtId="0" fontId="19" fillId="0" borderId="0" xfId="0" applyFont="1" applyAlignment="1">
      <alignment horizontal="right" vertical="center"/>
    </xf>
    <xf numFmtId="56" fontId="0" fillId="0" borderId="0" xfId="0" applyNumberFormat="1">
      <alignment vertical="center"/>
    </xf>
    <xf numFmtId="178" fontId="0" fillId="0" borderId="0" xfId="0" applyNumberFormat="1">
      <alignment vertical="center"/>
    </xf>
    <xf numFmtId="179" fontId="0" fillId="0" borderId="0" xfId="0" applyNumberFormat="1">
      <alignment vertical="center"/>
    </xf>
    <xf numFmtId="0" fontId="20" fillId="0" borderId="0" xfId="0" applyFont="1" applyAlignment="1">
      <alignment horizontal="center" vertical="center" wrapText="1"/>
    </xf>
    <xf numFmtId="178" fontId="20" fillId="0" borderId="0" xfId="0" applyNumberFormat="1" applyFont="1" applyAlignment="1">
      <alignment horizontal="center" vertical="center" wrapText="1"/>
    </xf>
    <xf numFmtId="0" fontId="0" fillId="0" borderId="0" xfId="0" applyAlignment="1">
      <alignment horizontal="center" vertical="center"/>
    </xf>
    <xf numFmtId="0" fontId="18" fillId="2" borderId="41"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42"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0" borderId="0" xfId="0" applyFont="1" applyAlignment="1">
      <alignment horizontal="center" vertical="center" wrapText="1"/>
    </xf>
    <xf numFmtId="0" fontId="0" fillId="0" borderId="0" xfId="0" applyAlignment="1">
      <alignment horizontal="left" vertical="center"/>
    </xf>
    <xf numFmtId="56" fontId="18" fillId="2" borderId="38" xfId="0" quotePrefix="1" applyNumberFormat="1" applyFont="1" applyFill="1" applyBorder="1" applyAlignment="1">
      <alignment horizontal="center" vertical="center" wrapText="1"/>
    </xf>
    <xf numFmtId="56" fontId="18" fillId="2" borderId="32" xfId="0" quotePrefix="1" applyNumberFormat="1" applyFont="1" applyFill="1" applyBorder="1" applyAlignment="1">
      <alignment horizontal="center" vertical="center" wrapText="1"/>
    </xf>
    <xf numFmtId="56" fontId="18" fillId="2" borderId="39" xfId="0" quotePrefix="1" applyNumberFormat="1" applyFont="1" applyFill="1" applyBorder="1" applyAlignment="1">
      <alignment horizontal="center" vertical="center" wrapText="1"/>
    </xf>
    <xf numFmtId="56" fontId="18" fillId="2" borderId="31" xfId="0" quotePrefix="1" applyNumberFormat="1" applyFont="1" applyFill="1" applyBorder="1" applyAlignment="1">
      <alignment horizontal="center" vertical="center" wrapText="1"/>
    </xf>
    <xf numFmtId="56" fontId="18" fillId="0" borderId="0" xfId="0" quotePrefix="1" applyNumberFormat="1" applyFont="1" applyAlignment="1">
      <alignment horizontal="center" vertical="center" wrapText="1"/>
    </xf>
    <xf numFmtId="56" fontId="23" fillId="0" borderId="0" xfId="0" quotePrefix="1" applyNumberFormat="1" applyFont="1" applyAlignment="1">
      <alignment horizontal="center" vertical="center" wrapText="1"/>
    </xf>
    <xf numFmtId="0" fontId="12" fillId="0" borderId="0" xfId="0" applyFont="1" applyAlignment="1">
      <alignment horizontal="center" vertical="center" wrapText="1"/>
    </xf>
    <xf numFmtId="0" fontId="12" fillId="0" borderId="47"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23" xfId="0" applyFont="1" applyBorder="1" applyAlignment="1">
      <alignment horizontal="center" vertical="center" wrapText="1"/>
    </xf>
    <xf numFmtId="0" fontId="21" fillId="2" borderId="30" xfId="0" applyFont="1" applyFill="1" applyBorder="1" applyAlignment="1">
      <alignment horizontal="left" vertical="center"/>
    </xf>
    <xf numFmtId="0" fontId="13" fillId="2" borderId="29" xfId="0" applyFont="1" applyFill="1" applyBorder="1">
      <alignment vertical="center"/>
    </xf>
    <xf numFmtId="0" fontId="13" fillId="2" borderId="89" xfId="0" applyFont="1" applyFill="1" applyBorder="1">
      <alignment vertical="center"/>
    </xf>
    <xf numFmtId="0" fontId="15" fillId="2" borderId="41" xfId="0" applyFont="1" applyFill="1" applyBorder="1" applyAlignment="1">
      <alignment horizontal="center" vertical="center" wrapText="1"/>
    </xf>
    <xf numFmtId="0" fontId="15" fillId="2" borderId="6"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20" xfId="0" applyFont="1" applyFill="1" applyBorder="1" applyAlignment="1">
      <alignment horizontal="center" vertical="center" wrapText="1"/>
    </xf>
    <xf numFmtId="0" fontId="15" fillId="2" borderId="17" xfId="0" applyFont="1" applyFill="1" applyBorder="1" applyAlignment="1">
      <alignment horizontal="center" vertical="center" wrapText="1"/>
    </xf>
    <xf numFmtId="177" fontId="12" fillId="5" borderId="13" xfId="0" applyNumberFormat="1" applyFont="1" applyFill="1" applyBorder="1" applyAlignment="1">
      <alignment horizontal="right" vertical="center" wrapText="1"/>
    </xf>
    <xf numFmtId="0" fontId="12" fillId="0" borderId="23" xfId="0" applyFont="1" applyBorder="1" applyAlignment="1">
      <alignment horizontal="center" vertical="center" shrinkToFit="1"/>
    </xf>
    <xf numFmtId="0" fontId="14" fillId="0" borderId="23" xfId="0" applyFont="1" applyBorder="1" applyAlignment="1">
      <alignment horizontal="center" vertical="center" wrapText="1"/>
    </xf>
    <xf numFmtId="177" fontId="12" fillId="5" borderId="12" xfId="0" applyNumberFormat="1" applyFont="1" applyFill="1" applyBorder="1" applyAlignment="1">
      <alignment horizontal="right" vertical="center" wrapText="1"/>
    </xf>
    <xf numFmtId="0" fontId="10" fillId="0" borderId="0" xfId="1" applyAlignment="1">
      <alignment horizontal="center" vertical="center"/>
    </xf>
    <xf numFmtId="0" fontId="10" fillId="0" borderId="0" xfId="1" quotePrefix="1" applyAlignment="1">
      <alignment horizontal="center" vertical="center"/>
    </xf>
    <xf numFmtId="0" fontId="13" fillId="2" borderId="4" xfId="0" applyFont="1" applyFill="1" applyBorder="1" applyAlignment="1">
      <alignment horizontal="center" vertical="center" wrapText="1"/>
    </xf>
    <xf numFmtId="0" fontId="11" fillId="0" borderId="3" xfId="0" applyFont="1" applyBorder="1" applyAlignment="1">
      <alignment vertical="center" wrapText="1"/>
    </xf>
    <xf numFmtId="56" fontId="18" fillId="2" borderId="39" xfId="0" quotePrefix="1" applyNumberFormat="1" applyFont="1" applyFill="1" applyBorder="1" applyAlignment="1" applyProtection="1">
      <alignment horizontal="center" vertical="center" wrapText="1"/>
      <protection locked="0"/>
    </xf>
    <xf numFmtId="0" fontId="25" fillId="0" borderId="98" xfId="2" applyFont="1" applyBorder="1" applyAlignment="1" applyProtection="1">
      <alignment horizontal="center" vertical="center" shrinkToFit="1"/>
      <protection hidden="1"/>
    </xf>
    <xf numFmtId="0" fontId="25" fillId="0" borderId="102" xfId="2" applyFont="1" applyBorder="1" applyAlignment="1" applyProtection="1">
      <alignment horizontal="center" vertical="center" shrinkToFit="1"/>
      <protection hidden="1"/>
    </xf>
    <xf numFmtId="0" fontId="25" fillId="0" borderId="107" xfId="2" applyFont="1" applyBorder="1" applyAlignment="1" applyProtection="1">
      <alignment horizontal="center" vertical="center" shrinkToFit="1"/>
      <protection hidden="1"/>
    </xf>
    <xf numFmtId="0" fontId="17" fillId="11" borderId="50" xfId="0" quotePrefix="1" applyFont="1" applyFill="1" applyBorder="1" applyAlignment="1" applyProtection="1">
      <alignment horizontal="center" vertical="center" shrinkToFit="1"/>
      <protection locked="0"/>
    </xf>
    <xf numFmtId="177" fontId="12" fillId="11" borderId="12" xfId="0" applyNumberFormat="1" applyFont="1" applyFill="1" applyBorder="1" applyAlignment="1" applyProtection="1">
      <alignment horizontal="right" vertical="center" wrapText="1"/>
      <protection locked="0"/>
    </xf>
    <xf numFmtId="177" fontId="12" fillId="11" borderId="14" xfId="0" applyNumberFormat="1" applyFont="1" applyFill="1" applyBorder="1" applyAlignment="1" applyProtection="1">
      <alignment horizontal="right" vertical="center" wrapText="1"/>
      <protection locked="0"/>
    </xf>
    <xf numFmtId="177" fontId="12" fillId="11" borderId="11" xfId="0" applyNumberFormat="1" applyFont="1" applyFill="1" applyBorder="1" applyAlignment="1" applyProtection="1">
      <alignment horizontal="right" vertical="center" wrapText="1"/>
      <protection locked="0"/>
    </xf>
    <xf numFmtId="176" fontId="12" fillId="11" borderId="13" xfId="0" applyNumberFormat="1" applyFont="1" applyFill="1" applyBorder="1" applyAlignment="1" applyProtection="1">
      <alignment horizontal="right" vertical="center" wrapText="1"/>
      <protection locked="0"/>
    </xf>
    <xf numFmtId="176" fontId="12" fillId="11" borderId="12" xfId="0" applyNumberFormat="1" applyFont="1" applyFill="1" applyBorder="1" applyAlignment="1" applyProtection="1">
      <alignment horizontal="right" vertical="center" wrapText="1"/>
      <protection locked="0"/>
    </xf>
    <xf numFmtId="176" fontId="12" fillId="11" borderId="14" xfId="0" applyNumberFormat="1" applyFont="1" applyFill="1" applyBorder="1" applyAlignment="1" applyProtection="1">
      <alignment horizontal="right" vertical="center" wrapText="1"/>
      <protection locked="0"/>
    </xf>
    <xf numFmtId="176" fontId="12" fillId="11" borderId="11" xfId="0" applyNumberFormat="1" applyFont="1" applyFill="1" applyBorder="1" applyAlignment="1" applyProtection="1">
      <alignment horizontal="right" vertical="center" wrapText="1"/>
      <protection locked="0"/>
    </xf>
    <xf numFmtId="176" fontId="12" fillId="11" borderId="7" xfId="0" applyNumberFormat="1" applyFont="1" applyFill="1" applyBorder="1" applyAlignment="1" applyProtection="1">
      <alignment horizontal="right" vertical="center" wrapText="1"/>
      <protection locked="0"/>
    </xf>
    <xf numFmtId="176" fontId="12" fillId="11" borderId="6" xfId="0" applyNumberFormat="1" applyFont="1" applyFill="1" applyBorder="1" applyAlignment="1" applyProtection="1">
      <alignment horizontal="right" vertical="center" wrapText="1"/>
      <protection locked="0"/>
    </xf>
    <xf numFmtId="176" fontId="12" fillId="11" borderId="8" xfId="0" applyNumberFormat="1" applyFont="1" applyFill="1" applyBorder="1" applyAlignment="1" applyProtection="1">
      <alignment horizontal="right" vertical="center" wrapText="1"/>
      <protection locked="0"/>
    </xf>
    <xf numFmtId="176" fontId="12" fillId="11" borderId="5" xfId="0" applyNumberFormat="1" applyFont="1" applyFill="1" applyBorder="1" applyAlignment="1" applyProtection="1">
      <alignment horizontal="right" vertical="center" wrapText="1"/>
      <protection locked="0"/>
    </xf>
    <xf numFmtId="0" fontId="27" fillId="11" borderId="98" xfId="2" applyFont="1" applyFill="1" applyBorder="1" applyAlignment="1" applyProtection="1">
      <alignment horizontal="center" vertical="center" shrinkToFit="1"/>
      <protection locked="0" hidden="1"/>
    </xf>
    <xf numFmtId="0" fontId="27" fillId="11" borderId="102" xfId="2" applyFont="1" applyFill="1" applyBorder="1" applyAlignment="1" applyProtection="1">
      <alignment horizontal="center" vertical="center" shrinkToFit="1"/>
      <protection locked="0" hidden="1"/>
    </xf>
    <xf numFmtId="0" fontId="27" fillId="11" borderId="108" xfId="2" applyFont="1" applyFill="1" applyBorder="1" applyAlignment="1" applyProtection="1">
      <alignment horizontal="center" vertical="center" shrinkToFit="1"/>
      <protection locked="0" hidden="1"/>
    </xf>
    <xf numFmtId="0" fontId="27" fillId="11" borderId="107" xfId="2" applyFont="1" applyFill="1" applyBorder="1" applyAlignment="1" applyProtection="1">
      <alignment horizontal="center" vertical="center" shrinkToFit="1"/>
      <protection locked="0" hidden="1"/>
    </xf>
    <xf numFmtId="0" fontId="27" fillId="11" borderId="117" xfId="2" applyFont="1" applyFill="1" applyBorder="1" applyAlignment="1" applyProtection="1">
      <alignment horizontal="center" vertical="center" shrinkToFit="1"/>
      <protection locked="0" hidden="1"/>
    </xf>
    <xf numFmtId="187" fontId="12" fillId="11" borderId="118" xfId="0" applyNumberFormat="1" applyFont="1" applyFill="1" applyBorder="1" applyProtection="1">
      <alignment vertical="center"/>
      <protection locked="0"/>
    </xf>
    <xf numFmtId="187" fontId="12" fillId="11" borderId="120" xfId="0" applyNumberFormat="1" applyFont="1" applyFill="1" applyBorder="1" applyProtection="1">
      <alignment vertical="center"/>
      <protection locked="0"/>
    </xf>
    <xf numFmtId="187" fontId="12" fillId="11" borderId="121" xfId="0" applyNumberFormat="1" applyFont="1" applyFill="1" applyBorder="1" applyProtection="1">
      <alignment vertical="center"/>
      <protection locked="0"/>
    </xf>
    <xf numFmtId="187" fontId="12" fillId="11" borderId="119" xfId="0" applyNumberFormat="1" applyFont="1" applyFill="1" applyBorder="1" applyProtection="1">
      <alignment vertical="center"/>
      <protection locked="0"/>
    </xf>
    <xf numFmtId="187" fontId="12" fillId="11" borderId="133" xfId="0" applyNumberFormat="1" applyFont="1" applyFill="1" applyBorder="1" applyProtection="1">
      <alignment vertical="center"/>
      <protection locked="0"/>
    </xf>
    <xf numFmtId="187" fontId="12" fillId="11" borderId="194" xfId="0" applyNumberFormat="1" applyFont="1" applyFill="1" applyBorder="1" applyProtection="1">
      <alignment vertical="center"/>
      <protection locked="0"/>
    </xf>
    <xf numFmtId="187" fontId="12" fillId="11" borderId="103" xfId="0" applyNumberFormat="1" applyFont="1" applyFill="1" applyBorder="1" applyProtection="1">
      <alignment vertical="center"/>
      <protection locked="0"/>
    </xf>
    <xf numFmtId="187" fontId="12" fillId="11" borderId="105" xfId="0" applyNumberFormat="1" applyFont="1" applyFill="1" applyBorder="1" applyProtection="1">
      <alignment vertical="center"/>
      <protection locked="0"/>
    </xf>
    <xf numFmtId="187" fontId="12" fillId="11" borderId="106" xfId="0" applyNumberFormat="1" applyFont="1" applyFill="1" applyBorder="1" applyProtection="1">
      <alignment vertical="center"/>
      <protection locked="0"/>
    </xf>
    <xf numFmtId="187" fontId="12" fillId="11" borderId="104" xfId="0" applyNumberFormat="1" applyFont="1" applyFill="1" applyBorder="1" applyProtection="1">
      <alignment vertical="center"/>
      <protection locked="0"/>
    </xf>
    <xf numFmtId="187" fontId="12" fillId="11" borderId="151" xfId="0" applyNumberFormat="1" applyFont="1" applyFill="1" applyBorder="1" applyProtection="1">
      <alignment vertical="center"/>
      <protection locked="0"/>
    </xf>
    <xf numFmtId="187" fontId="12" fillId="11" borderId="152" xfId="0" applyNumberFormat="1" applyFont="1" applyFill="1" applyBorder="1" applyProtection="1">
      <alignment vertical="center"/>
      <protection locked="0"/>
    </xf>
    <xf numFmtId="187" fontId="12" fillId="11" borderId="109" xfId="0" applyNumberFormat="1" applyFont="1" applyFill="1" applyBorder="1" applyProtection="1">
      <alignment vertical="center"/>
      <protection locked="0"/>
    </xf>
    <xf numFmtId="187" fontId="12" fillId="11" borderId="111" xfId="0" applyNumberFormat="1" applyFont="1" applyFill="1" applyBorder="1" applyProtection="1">
      <alignment vertical="center"/>
      <protection locked="0"/>
    </xf>
    <xf numFmtId="187" fontId="12" fillId="11" borderId="112" xfId="0" applyNumberFormat="1" applyFont="1" applyFill="1" applyBorder="1" applyProtection="1">
      <alignment vertical="center"/>
      <protection locked="0"/>
    </xf>
    <xf numFmtId="187" fontId="12" fillId="11" borderId="110" xfId="0" applyNumberFormat="1" applyFont="1" applyFill="1" applyBorder="1" applyProtection="1">
      <alignment vertical="center"/>
      <protection locked="0"/>
    </xf>
    <xf numFmtId="187" fontId="12" fillId="11" borderId="162" xfId="0" applyNumberFormat="1" applyFont="1" applyFill="1" applyBorder="1" applyProtection="1">
      <alignment vertical="center"/>
      <protection locked="0"/>
    </xf>
    <xf numFmtId="187" fontId="12" fillId="11" borderId="163" xfId="0" applyNumberFormat="1" applyFont="1" applyFill="1" applyBorder="1" applyProtection="1">
      <alignment vertical="center"/>
      <protection locked="0"/>
    </xf>
    <xf numFmtId="0" fontId="48" fillId="10" borderId="50" xfId="0" applyFont="1" applyFill="1" applyBorder="1" applyAlignment="1" applyProtection="1">
      <alignment horizontal="center" vertical="center" shrinkToFit="1"/>
      <protection locked="0"/>
    </xf>
    <xf numFmtId="0" fontId="17" fillId="10" borderId="50" xfId="0" applyFont="1" applyFill="1" applyBorder="1" applyAlignment="1" applyProtection="1">
      <alignment horizontal="center" vertical="center" shrinkToFit="1"/>
      <protection locked="0"/>
    </xf>
    <xf numFmtId="0" fontId="20" fillId="10" borderId="84" xfId="0" applyFont="1" applyFill="1" applyBorder="1" applyAlignment="1" applyProtection="1">
      <alignment horizontal="center" vertical="center" wrapText="1"/>
      <protection locked="0"/>
    </xf>
    <xf numFmtId="0" fontId="20" fillId="10" borderId="81" xfId="0" applyFont="1" applyFill="1" applyBorder="1" applyAlignment="1" applyProtection="1">
      <alignment horizontal="center" vertical="center" wrapText="1"/>
      <protection locked="0"/>
    </xf>
    <xf numFmtId="0" fontId="20" fillId="10" borderId="83" xfId="0" applyFont="1" applyFill="1" applyBorder="1" applyAlignment="1" applyProtection="1">
      <alignment horizontal="center" vertical="center" wrapText="1"/>
      <protection locked="0"/>
    </xf>
    <xf numFmtId="0" fontId="20" fillId="10" borderId="82" xfId="0" applyFont="1" applyFill="1" applyBorder="1" applyAlignment="1" applyProtection="1">
      <alignment horizontal="center" vertical="center" wrapText="1"/>
      <protection locked="0"/>
    </xf>
    <xf numFmtId="0" fontId="20" fillId="10" borderId="80" xfId="0" applyFont="1" applyFill="1" applyBorder="1" applyAlignment="1" applyProtection="1">
      <alignment horizontal="center" vertical="center" wrapText="1"/>
      <protection locked="0"/>
    </xf>
    <xf numFmtId="0" fontId="20" fillId="10" borderId="77" xfId="0" applyFont="1" applyFill="1" applyBorder="1" applyAlignment="1" applyProtection="1">
      <alignment horizontal="center" vertical="center" wrapText="1"/>
      <protection locked="0"/>
    </xf>
    <xf numFmtId="0" fontId="20" fillId="10" borderId="74" xfId="0" applyFont="1" applyFill="1" applyBorder="1" applyAlignment="1" applyProtection="1">
      <alignment horizontal="center" vertical="center" wrapText="1"/>
      <protection locked="0"/>
    </xf>
    <xf numFmtId="0" fontId="20" fillId="10" borderId="76" xfId="0" applyFont="1" applyFill="1" applyBorder="1" applyAlignment="1" applyProtection="1">
      <alignment horizontal="center" vertical="center" wrapText="1"/>
      <protection locked="0"/>
    </xf>
    <xf numFmtId="0" fontId="20" fillId="10" borderId="75" xfId="0" applyFont="1" applyFill="1" applyBorder="1" applyAlignment="1" applyProtection="1">
      <alignment horizontal="center" vertical="center" wrapText="1"/>
      <protection locked="0"/>
    </xf>
    <xf numFmtId="0" fontId="20" fillId="10" borderId="73" xfId="0" applyFont="1" applyFill="1" applyBorder="1" applyAlignment="1" applyProtection="1">
      <alignment horizontal="center" vertical="center" wrapText="1"/>
      <protection locked="0"/>
    </xf>
    <xf numFmtId="0" fontId="20" fillId="10" borderId="70" xfId="0" applyFont="1" applyFill="1" applyBorder="1" applyAlignment="1" applyProtection="1">
      <alignment horizontal="center" vertical="center" wrapText="1"/>
      <protection locked="0"/>
    </xf>
    <xf numFmtId="0" fontId="20" fillId="10" borderId="67" xfId="0" applyFont="1" applyFill="1" applyBorder="1" applyAlignment="1" applyProtection="1">
      <alignment horizontal="center" vertical="center" wrapText="1"/>
      <protection locked="0"/>
    </xf>
    <xf numFmtId="0" fontId="20" fillId="10" borderId="69" xfId="0" applyFont="1" applyFill="1" applyBorder="1" applyAlignment="1" applyProtection="1">
      <alignment horizontal="center" vertical="center" wrapText="1"/>
      <protection locked="0"/>
    </xf>
    <xf numFmtId="0" fontId="20" fillId="10" borderId="68" xfId="0" applyFont="1" applyFill="1" applyBorder="1" applyAlignment="1" applyProtection="1">
      <alignment horizontal="center" vertical="center" wrapText="1"/>
      <protection locked="0"/>
    </xf>
    <xf numFmtId="0" fontId="20" fillId="10" borderId="66" xfId="0" applyFont="1" applyFill="1" applyBorder="1" applyAlignment="1" applyProtection="1">
      <alignment horizontal="center" vertical="center" wrapText="1"/>
      <protection locked="0"/>
    </xf>
    <xf numFmtId="0" fontId="20" fillId="10" borderId="63" xfId="0" applyFont="1" applyFill="1" applyBorder="1" applyAlignment="1" applyProtection="1">
      <alignment horizontal="center" vertical="center" wrapText="1"/>
      <protection locked="0"/>
    </xf>
    <xf numFmtId="0" fontId="20" fillId="10" borderId="62" xfId="0" applyFont="1" applyFill="1" applyBorder="1" applyAlignment="1" applyProtection="1">
      <alignment horizontal="center" vertical="center" wrapText="1"/>
      <protection locked="0"/>
    </xf>
    <xf numFmtId="0" fontId="20" fillId="10" borderId="64" xfId="0" applyFont="1" applyFill="1" applyBorder="1" applyAlignment="1" applyProtection="1">
      <alignment horizontal="center" vertical="center" wrapText="1"/>
      <protection locked="0"/>
    </xf>
    <xf numFmtId="0" fontId="20" fillId="10" borderId="61" xfId="0" applyFont="1" applyFill="1" applyBorder="1" applyAlignment="1" applyProtection="1">
      <alignment horizontal="center" vertical="center" wrapText="1"/>
      <protection locked="0"/>
    </xf>
    <xf numFmtId="0" fontId="20" fillId="10" borderId="59" xfId="0" applyFont="1" applyFill="1" applyBorder="1" applyAlignment="1" applyProtection="1">
      <alignment horizontal="center" vertical="center" wrapText="1"/>
      <protection locked="0"/>
    </xf>
    <xf numFmtId="0" fontId="20" fillId="10" borderId="58" xfId="0" applyFont="1" applyFill="1" applyBorder="1" applyAlignment="1" applyProtection="1">
      <alignment horizontal="center" vertical="center" wrapText="1"/>
      <protection locked="0"/>
    </xf>
    <xf numFmtId="0" fontId="20" fillId="10" borderId="60" xfId="0" applyFont="1" applyFill="1" applyBorder="1" applyAlignment="1" applyProtection="1">
      <alignment horizontal="center" vertical="center" wrapText="1"/>
      <protection locked="0"/>
    </xf>
    <xf numFmtId="0" fontId="20" fillId="10" borderId="57" xfId="0" applyFont="1" applyFill="1" applyBorder="1" applyAlignment="1" applyProtection="1">
      <alignment horizontal="center" vertical="center" wrapText="1"/>
      <protection locked="0"/>
    </xf>
    <xf numFmtId="0" fontId="20" fillId="10" borderId="35" xfId="0" applyFont="1" applyFill="1" applyBorder="1" applyAlignment="1" applyProtection="1">
      <alignment horizontal="center" vertical="center" wrapText="1"/>
      <protection locked="0"/>
    </xf>
    <xf numFmtId="0" fontId="20" fillId="10" borderId="18" xfId="0" applyFont="1" applyFill="1" applyBorder="1" applyAlignment="1" applyProtection="1">
      <alignment horizontal="center" vertical="center" wrapText="1"/>
      <protection locked="0"/>
    </xf>
    <xf numFmtId="0" fontId="20" fillId="10" borderId="36" xfId="0" applyFont="1" applyFill="1" applyBorder="1" applyAlignment="1" applyProtection="1">
      <alignment horizontal="center" vertical="center" wrapText="1"/>
      <protection locked="0"/>
    </xf>
    <xf numFmtId="0" fontId="20" fillId="10" borderId="17" xfId="0" applyFont="1" applyFill="1" applyBorder="1" applyAlignment="1" applyProtection="1">
      <alignment horizontal="center" vertical="center" wrapText="1"/>
      <protection locked="0"/>
    </xf>
    <xf numFmtId="0" fontId="20" fillId="10" borderId="13" xfId="0" applyFont="1" applyFill="1" applyBorder="1" applyAlignment="1" applyProtection="1">
      <alignment horizontal="center" vertical="center" wrapText="1"/>
      <protection locked="0"/>
    </xf>
    <xf numFmtId="0" fontId="20" fillId="10" borderId="12" xfId="0" applyFont="1" applyFill="1" applyBorder="1" applyAlignment="1" applyProtection="1">
      <alignment horizontal="center" vertical="center" wrapText="1"/>
      <protection locked="0"/>
    </xf>
    <xf numFmtId="0" fontId="20" fillId="10" borderId="14" xfId="0" applyFont="1" applyFill="1" applyBorder="1" applyAlignment="1" applyProtection="1">
      <alignment horizontal="center" vertical="center" wrapText="1"/>
      <protection locked="0"/>
    </xf>
    <xf numFmtId="0" fontId="20" fillId="10" borderId="11" xfId="0" applyFont="1" applyFill="1" applyBorder="1" applyAlignment="1" applyProtection="1">
      <alignment horizontal="center" vertical="center" wrapText="1"/>
      <protection locked="0"/>
    </xf>
    <xf numFmtId="0" fontId="20" fillId="10" borderId="33" xfId="0" applyFont="1" applyFill="1" applyBorder="1" applyAlignment="1" applyProtection="1">
      <alignment horizontal="center" vertical="center" wrapText="1"/>
      <protection locked="0"/>
    </xf>
    <xf numFmtId="0" fontId="20" fillId="10" borderId="32" xfId="0" applyFont="1" applyFill="1" applyBorder="1" applyAlignment="1" applyProtection="1">
      <alignment horizontal="center" vertical="center" wrapText="1"/>
      <protection locked="0"/>
    </xf>
    <xf numFmtId="0" fontId="20" fillId="10" borderId="34" xfId="0" applyFont="1" applyFill="1" applyBorder="1" applyAlignment="1" applyProtection="1">
      <alignment horizontal="center" vertical="center" wrapText="1"/>
      <protection locked="0"/>
    </xf>
    <xf numFmtId="0" fontId="20" fillId="10" borderId="31" xfId="0" applyFont="1" applyFill="1" applyBorder="1" applyAlignment="1" applyProtection="1">
      <alignment horizontal="center" vertical="center" wrapText="1"/>
      <protection locked="0"/>
    </xf>
    <xf numFmtId="0" fontId="0" fillId="10" borderId="98" xfId="2" applyFont="1" applyFill="1" applyBorder="1" applyAlignment="1" applyProtection="1">
      <alignment horizontal="center" vertical="center" shrinkToFit="1"/>
      <protection locked="0" hidden="1"/>
    </xf>
    <xf numFmtId="0" fontId="25" fillId="10" borderId="98" xfId="2" applyFont="1" applyFill="1" applyBorder="1" applyAlignment="1" applyProtection="1">
      <alignment horizontal="center" vertical="center" shrinkToFit="1"/>
      <protection locked="0" hidden="1"/>
    </xf>
    <xf numFmtId="0" fontId="27" fillId="10" borderId="99" xfId="2" applyFont="1" applyFill="1" applyBorder="1" applyAlignment="1" applyProtection="1">
      <alignment horizontal="center" vertical="center" shrinkToFit="1"/>
      <protection locked="0" hidden="1"/>
    </xf>
    <xf numFmtId="0" fontId="27" fillId="10" borderId="94" xfId="2" applyFont="1" applyFill="1" applyBorder="1" applyAlignment="1" applyProtection="1">
      <alignment horizontal="center" vertical="center" shrinkToFit="1"/>
      <protection locked="0" hidden="1"/>
    </xf>
    <xf numFmtId="0" fontId="27" fillId="10" borderId="100" xfId="2" applyFont="1" applyFill="1" applyBorder="1" applyAlignment="1" applyProtection="1">
      <alignment horizontal="center" vertical="center" shrinkToFit="1"/>
      <protection locked="0" hidden="1"/>
    </xf>
    <xf numFmtId="0" fontId="27" fillId="10" borderId="124" xfId="2" applyFont="1" applyFill="1" applyBorder="1" applyAlignment="1" applyProtection="1">
      <alignment horizontal="center" vertical="center" shrinkToFit="1"/>
      <protection locked="0" hidden="1"/>
    </xf>
    <xf numFmtId="0" fontId="25" fillId="10" borderId="102" xfId="2" applyFont="1" applyFill="1" applyBorder="1" applyAlignment="1" applyProtection="1">
      <alignment horizontal="center" vertical="center" shrinkToFit="1"/>
      <protection locked="0" hidden="1"/>
    </xf>
    <xf numFmtId="0" fontId="27" fillId="10" borderId="103" xfId="2" applyFont="1" applyFill="1" applyBorder="1" applyAlignment="1" applyProtection="1">
      <alignment horizontal="center" vertical="center" shrinkToFit="1"/>
      <protection locked="0" hidden="1"/>
    </xf>
    <xf numFmtId="0" fontId="27" fillId="10" borderId="104" xfId="2" applyFont="1" applyFill="1" applyBorder="1" applyAlignment="1" applyProtection="1">
      <alignment horizontal="center" vertical="center" shrinkToFit="1"/>
      <protection locked="0" hidden="1"/>
    </xf>
    <xf numFmtId="0" fontId="27" fillId="10" borderId="105" xfId="2" applyFont="1" applyFill="1" applyBorder="1" applyAlignment="1" applyProtection="1">
      <alignment horizontal="center" vertical="center" shrinkToFit="1"/>
      <protection locked="0" hidden="1"/>
    </xf>
    <xf numFmtId="0" fontId="27" fillId="10" borderId="151" xfId="2" applyFont="1" applyFill="1" applyBorder="1" applyAlignment="1" applyProtection="1">
      <alignment horizontal="center" vertical="center" shrinkToFit="1"/>
      <protection locked="0" hidden="1"/>
    </xf>
    <xf numFmtId="0" fontId="0" fillId="10" borderId="102" xfId="2" applyFont="1" applyFill="1" applyBorder="1" applyAlignment="1" applyProtection="1">
      <alignment horizontal="center" vertical="center" shrinkToFit="1"/>
      <protection locked="0" hidden="1"/>
    </xf>
    <xf numFmtId="0" fontId="25" fillId="10" borderId="108" xfId="2" applyFont="1" applyFill="1" applyBorder="1" applyAlignment="1" applyProtection="1">
      <alignment horizontal="center" vertical="center" shrinkToFit="1"/>
      <protection locked="0" hidden="1"/>
    </xf>
    <xf numFmtId="0" fontId="27" fillId="10" borderId="109" xfId="2" applyFont="1" applyFill="1" applyBorder="1" applyAlignment="1" applyProtection="1">
      <alignment horizontal="center" vertical="center" shrinkToFit="1"/>
      <protection locked="0" hidden="1"/>
    </xf>
    <xf numFmtId="0" fontId="27" fillId="10" borderId="110" xfId="2" applyFont="1" applyFill="1" applyBorder="1" applyAlignment="1" applyProtection="1">
      <alignment horizontal="center" vertical="center" shrinkToFit="1"/>
      <protection locked="0" hidden="1"/>
    </xf>
    <xf numFmtId="0" fontId="27" fillId="10" borderId="111" xfId="2" applyFont="1" applyFill="1" applyBorder="1" applyAlignment="1" applyProtection="1">
      <alignment horizontal="center" vertical="center" shrinkToFit="1"/>
      <protection locked="0" hidden="1"/>
    </xf>
    <xf numFmtId="0" fontId="27" fillId="10" borderId="162" xfId="2" applyFont="1" applyFill="1" applyBorder="1" applyAlignment="1" applyProtection="1">
      <alignment horizontal="center" vertical="center" shrinkToFit="1"/>
      <protection locked="0" hidden="1"/>
    </xf>
    <xf numFmtId="0" fontId="25" fillId="10" borderId="107" xfId="2" applyFont="1" applyFill="1" applyBorder="1" applyAlignment="1" applyProtection="1">
      <alignment horizontal="center" vertical="center" shrinkToFit="1"/>
      <protection locked="0" hidden="1"/>
    </xf>
    <xf numFmtId="0" fontId="0" fillId="10" borderId="107" xfId="2" applyFont="1" applyFill="1" applyBorder="1" applyAlignment="1" applyProtection="1">
      <alignment horizontal="center" vertical="center" shrinkToFit="1"/>
      <protection locked="0" hidden="1"/>
    </xf>
    <xf numFmtId="0" fontId="27" fillId="10" borderId="113" xfId="2" applyFont="1" applyFill="1" applyBorder="1" applyAlignment="1" applyProtection="1">
      <alignment horizontal="center" vertical="center" shrinkToFit="1"/>
      <protection locked="0" hidden="1"/>
    </xf>
    <xf numFmtId="0" fontId="27" fillId="10" borderId="114" xfId="2" applyFont="1" applyFill="1" applyBorder="1" applyAlignment="1" applyProtection="1">
      <alignment horizontal="center" vertical="center" shrinkToFit="1"/>
      <protection locked="0" hidden="1"/>
    </xf>
    <xf numFmtId="0" fontId="27" fillId="10" borderId="115" xfId="2" applyFont="1" applyFill="1" applyBorder="1" applyAlignment="1" applyProtection="1">
      <alignment horizontal="center" vertical="center" shrinkToFit="1"/>
      <protection locked="0" hidden="1"/>
    </xf>
    <xf numFmtId="0" fontId="27" fillId="10" borderId="173" xfId="2" applyFont="1" applyFill="1" applyBorder="1" applyAlignment="1" applyProtection="1">
      <alignment horizontal="center" vertical="center" shrinkToFit="1"/>
      <protection locked="0" hidden="1"/>
    </xf>
    <xf numFmtId="0" fontId="25" fillId="10" borderId="117" xfId="2" applyFont="1" applyFill="1" applyBorder="1" applyAlignment="1" applyProtection="1">
      <alignment horizontal="center" vertical="center" shrinkToFit="1"/>
      <protection locked="0" hidden="1"/>
    </xf>
    <xf numFmtId="0" fontId="0" fillId="10" borderId="117" xfId="2" applyFont="1" applyFill="1" applyBorder="1" applyAlignment="1" applyProtection="1">
      <alignment horizontal="center" vertical="center" shrinkToFit="1"/>
      <protection locked="0" hidden="1"/>
    </xf>
    <xf numFmtId="0" fontId="27" fillId="10" borderId="118" xfId="2" applyFont="1" applyFill="1" applyBorder="1" applyAlignment="1" applyProtection="1">
      <alignment horizontal="center" vertical="center" shrinkToFit="1"/>
      <protection locked="0" hidden="1"/>
    </xf>
    <xf numFmtId="0" fontId="27" fillId="10" borderId="119" xfId="2" applyFont="1" applyFill="1" applyBorder="1" applyAlignment="1" applyProtection="1">
      <alignment horizontal="center" vertical="center" shrinkToFit="1"/>
      <protection locked="0" hidden="1"/>
    </xf>
    <xf numFmtId="0" fontId="27" fillId="10" borderId="120" xfId="2" applyFont="1" applyFill="1" applyBorder="1" applyAlignment="1" applyProtection="1">
      <alignment horizontal="center" vertical="center" shrinkToFit="1"/>
      <protection locked="0" hidden="1"/>
    </xf>
    <xf numFmtId="0" fontId="27" fillId="10" borderId="133" xfId="2" applyFont="1" applyFill="1" applyBorder="1" applyAlignment="1" applyProtection="1">
      <alignment horizontal="center" vertical="center" shrinkToFit="1"/>
      <protection locked="0" hidden="1"/>
    </xf>
    <xf numFmtId="0" fontId="38" fillId="11" borderId="120" xfId="6" applyFont="1" applyFill="1" applyBorder="1" applyAlignment="1" applyProtection="1">
      <alignment horizontal="center" vertical="center" shrinkToFit="1"/>
      <protection locked="0" hidden="1"/>
    </xf>
    <xf numFmtId="0" fontId="39" fillId="11" borderId="34" xfId="6" applyFont="1" applyFill="1" applyBorder="1" applyAlignment="1" applyProtection="1">
      <alignment vertical="center" shrinkToFit="1"/>
      <protection locked="0" hidden="1"/>
    </xf>
    <xf numFmtId="0" fontId="38" fillId="11" borderId="105" xfId="6" applyFont="1" applyFill="1" applyBorder="1" applyAlignment="1" applyProtection="1">
      <alignment horizontal="center" vertical="center" shrinkToFit="1"/>
      <protection locked="0" hidden="1"/>
    </xf>
    <xf numFmtId="0" fontId="38" fillId="11" borderId="115" xfId="6" applyFont="1" applyFill="1" applyBorder="1" applyAlignment="1" applyProtection="1">
      <alignment horizontal="center" vertical="center" shrinkToFit="1"/>
      <protection locked="0" hidden="1"/>
    </xf>
    <xf numFmtId="0" fontId="39" fillId="11" borderId="112" xfId="6" applyFont="1" applyFill="1" applyBorder="1" applyAlignment="1" applyProtection="1">
      <alignment vertical="top" wrapText="1"/>
      <protection locked="0" hidden="1"/>
    </xf>
    <xf numFmtId="0" fontId="39" fillId="11" borderId="34" xfId="6" applyFont="1" applyFill="1" applyBorder="1" applyAlignment="1" applyProtection="1">
      <alignment vertical="top" wrapText="1"/>
      <protection locked="0" hidden="1"/>
    </xf>
    <xf numFmtId="0" fontId="39" fillId="11" borderId="36" xfId="6" applyFont="1" applyFill="1" applyBorder="1" applyAlignment="1" applyProtection="1">
      <alignment vertical="top" wrapText="1"/>
      <protection locked="0" hidden="1"/>
    </xf>
    <xf numFmtId="0" fontId="12" fillId="5" borderId="50" xfId="0" applyFont="1" applyFill="1" applyBorder="1" applyAlignment="1">
      <alignment horizontal="center" vertical="center" shrinkToFit="1"/>
    </xf>
    <xf numFmtId="0" fontId="12" fillId="5" borderId="50" xfId="0" applyFont="1" applyFill="1" applyBorder="1" applyAlignment="1">
      <alignment vertical="center" shrinkToFit="1"/>
    </xf>
    <xf numFmtId="0" fontId="34" fillId="0" borderId="0" xfId="6" applyFont="1" applyAlignment="1" applyProtection="1">
      <alignment horizontal="left" vertical="center"/>
      <protection hidden="1"/>
    </xf>
    <xf numFmtId="0" fontId="0" fillId="0" borderId="0" xfId="0" applyProtection="1">
      <alignment vertical="center"/>
      <protection hidden="1"/>
    </xf>
    <xf numFmtId="0" fontId="58" fillId="0" borderId="92" xfId="0" applyFont="1" applyBorder="1" applyAlignment="1">
      <alignment vertical="top" wrapText="1"/>
    </xf>
    <xf numFmtId="0" fontId="58" fillId="0" borderId="0" xfId="0" applyFont="1">
      <alignment vertical="center"/>
    </xf>
    <xf numFmtId="0" fontId="58" fillId="0" borderId="49" xfId="0" applyFont="1" applyBorder="1">
      <alignment vertical="center"/>
    </xf>
    <xf numFmtId="0" fontId="58" fillId="0" borderId="15" xfId="0" applyFont="1" applyBorder="1">
      <alignment vertical="center"/>
    </xf>
    <xf numFmtId="0" fontId="59" fillId="0" borderId="0" xfId="1" quotePrefix="1" applyFont="1" applyAlignment="1">
      <alignment horizontal="center" vertical="center"/>
    </xf>
    <xf numFmtId="0" fontId="58" fillId="0" borderId="132" xfId="0" applyFont="1" applyBorder="1">
      <alignment vertical="center"/>
    </xf>
    <xf numFmtId="0" fontId="58" fillId="0" borderId="9" xfId="0" applyFont="1" applyBorder="1">
      <alignment vertical="center"/>
    </xf>
    <xf numFmtId="0" fontId="58" fillId="13" borderId="0" xfId="0" applyFont="1" applyFill="1">
      <alignment vertical="center"/>
    </xf>
    <xf numFmtId="0" fontId="59" fillId="0" borderId="0" xfId="1" applyFont="1" applyAlignment="1">
      <alignment horizontal="center" vertical="center"/>
    </xf>
    <xf numFmtId="0" fontId="58" fillId="0" borderId="90" xfId="0" applyFont="1" applyBorder="1">
      <alignment vertical="center"/>
    </xf>
    <xf numFmtId="0" fontId="58" fillId="0" borderId="29" xfId="0" applyFont="1" applyBorder="1">
      <alignment vertical="center"/>
    </xf>
    <xf numFmtId="0" fontId="58" fillId="0" borderId="37" xfId="0" applyFont="1" applyBorder="1">
      <alignment vertical="center"/>
    </xf>
    <xf numFmtId="0" fontId="60" fillId="5" borderId="50" xfId="0" applyFont="1" applyFill="1" applyBorder="1" applyAlignment="1">
      <alignment horizontal="center" vertical="center" shrinkToFit="1"/>
    </xf>
    <xf numFmtId="0" fontId="60" fillId="5" borderId="50" xfId="0" applyFont="1" applyFill="1" applyBorder="1" applyAlignment="1">
      <alignment vertical="center" shrinkToFit="1"/>
    </xf>
    <xf numFmtId="0" fontId="58" fillId="0" borderId="92" xfId="0" applyFont="1" applyBorder="1">
      <alignment vertical="center"/>
    </xf>
    <xf numFmtId="0" fontId="58" fillId="0" borderId="102" xfId="0" applyFont="1" applyBorder="1" applyAlignment="1">
      <alignment horizontal="center" vertical="center"/>
    </xf>
    <xf numFmtId="0" fontId="58" fillId="0" borderId="107" xfId="0" applyFont="1" applyBorder="1" applyAlignment="1">
      <alignment horizontal="center" vertical="center"/>
    </xf>
    <xf numFmtId="0" fontId="58" fillId="0" borderId="101" xfId="0" applyFont="1" applyBorder="1" applyAlignment="1">
      <alignment horizontal="center" vertical="center"/>
    </xf>
    <xf numFmtId="0" fontId="58" fillId="0" borderId="106" xfId="0" applyFont="1" applyBorder="1" applyAlignment="1">
      <alignment horizontal="center" vertical="center"/>
    </xf>
    <xf numFmtId="0" fontId="58" fillId="0" borderId="116" xfId="0" applyFont="1" applyBorder="1" applyAlignment="1">
      <alignment horizontal="center" vertical="center"/>
    </xf>
    <xf numFmtId="0" fontId="58" fillId="0" borderId="98" xfId="0" applyFont="1" applyBorder="1" applyAlignment="1">
      <alignment horizontal="center" vertical="center"/>
    </xf>
    <xf numFmtId="0" fontId="58" fillId="0" borderId="0" xfId="0" applyFont="1" applyAlignment="1">
      <alignment horizontal="center" vertical="center"/>
    </xf>
    <xf numFmtId="38" fontId="0" fillId="0" borderId="0" xfId="9" applyFont="1" applyFill="1" applyBorder="1" applyAlignment="1" applyProtection="1">
      <alignment horizontal="center" vertical="center"/>
      <protection locked="0"/>
    </xf>
    <xf numFmtId="38" fontId="0" fillId="0" borderId="0" xfId="9" applyFont="1" applyFill="1" applyBorder="1" applyAlignment="1" applyProtection="1">
      <alignment horizontal="left" vertical="center"/>
      <protection locked="0"/>
    </xf>
    <xf numFmtId="179" fontId="0" fillId="5" borderId="0" xfId="0" applyNumberFormat="1" applyFill="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0" xfId="0" applyFill="1" applyAlignment="1" applyProtection="1">
      <alignment horizontal="left" vertical="center" shrinkToFit="1"/>
      <protection locked="0"/>
    </xf>
    <xf numFmtId="0" fontId="17" fillId="0" borderId="13" xfId="0" applyFont="1" applyBorder="1" applyAlignment="1">
      <alignment horizontal="center" vertical="center"/>
    </xf>
    <xf numFmtId="0" fontId="17" fillId="0" borderId="12" xfId="0" applyFont="1" applyBorder="1" applyAlignment="1">
      <alignment horizontal="center" vertical="center"/>
    </xf>
    <xf numFmtId="0" fontId="17" fillId="0" borderId="14" xfId="0" applyFont="1" applyBorder="1" applyAlignment="1">
      <alignment horizontal="center" vertical="center"/>
    </xf>
    <xf numFmtId="0" fontId="17" fillId="0" borderId="134" xfId="0" applyFont="1" applyBorder="1" applyAlignment="1">
      <alignment horizontal="center" vertical="center"/>
    </xf>
    <xf numFmtId="0" fontId="17" fillId="0" borderId="131" xfId="0" applyFont="1" applyBorder="1" applyAlignment="1">
      <alignment horizontal="center" vertical="center"/>
    </xf>
    <xf numFmtId="0" fontId="17" fillId="0" borderId="11" xfId="0" applyFont="1" applyBorder="1" applyAlignment="1">
      <alignment horizontal="center" vertical="center"/>
    </xf>
    <xf numFmtId="0" fontId="0" fillId="11" borderId="105" xfId="0" applyFill="1" applyBorder="1" applyAlignment="1" applyProtection="1">
      <alignment horizontal="center" vertical="center"/>
      <protection locked="0"/>
    </xf>
    <xf numFmtId="0" fontId="0" fillId="11" borderId="177" xfId="0" applyFill="1" applyBorder="1" applyAlignment="1" applyProtection="1">
      <alignment horizontal="center" vertical="center"/>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56" fontId="0" fillId="0" borderId="97" xfId="0" applyNumberFormat="1" applyBorder="1" applyProtection="1">
      <alignment vertical="center"/>
      <protection locked="0"/>
    </xf>
    <xf numFmtId="0" fontId="35" fillId="0" borderId="128" xfId="0" applyFont="1" applyBorder="1" applyAlignment="1" applyProtection="1">
      <alignment horizontal="left" vertical="center"/>
      <protection locked="0"/>
    </xf>
    <xf numFmtId="0" fontId="35" fillId="0" borderId="126" xfId="0" applyFont="1" applyBorder="1" applyAlignment="1" applyProtection="1">
      <alignment horizontal="left" vertical="center"/>
      <protection locked="0"/>
    </xf>
    <xf numFmtId="0" fontId="35" fillId="0" borderId="125" xfId="4" applyFont="1" applyBorder="1" applyAlignment="1" applyProtection="1">
      <alignment horizontal="center" vertical="center"/>
      <protection locked="0"/>
    </xf>
    <xf numFmtId="0" fontId="35" fillId="0" borderId="0" xfId="0" applyFont="1" applyAlignment="1" applyProtection="1">
      <alignment horizontal="left" vertical="center"/>
      <protection locked="0"/>
    </xf>
    <xf numFmtId="0" fontId="53" fillId="0" borderId="0" xfId="0" applyFont="1" applyAlignment="1" applyProtection="1">
      <alignment horizontal="center" vertical="center"/>
      <protection locked="0"/>
    </xf>
    <xf numFmtId="56" fontId="0" fillId="0" borderId="207" xfId="0" applyNumberFormat="1" applyBorder="1" applyProtection="1">
      <alignment vertical="center"/>
      <protection locked="0"/>
    </xf>
    <xf numFmtId="0" fontId="34" fillId="0" borderId="126" xfId="4" applyFont="1" applyBorder="1" applyAlignment="1" applyProtection="1">
      <alignment horizontal="center" vertical="center"/>
      <protection locked="0"/>
    </xf>
    <xf numFmtId="0" fontId="35" fillId="0" borderId="126" xfId="4" applyFont="1" applyBorder="1" applyAlignment="1" applyProtection="1">
      <alignment horizontal="center" vertical="center"/>
      <protection locked="0"/>
    </xf>
    <xf numFmtId="0" fontId="51" fillId="0" borderId="0" xfId="0" applyFont="1" applyAlignment="1" applyProtection="1">
      <alignment horizontal="center" vertical="center" shrinkToFit="1"/>
      <protection locked="0"/>
    </xf>
    <xf numFmtId="179" fontId="0" fillId="0" borderId="0" xfId="0" applyNumberFormat="1" applyProtection="1">
      <alignment vertical="center"/>
      <protection locked="0"/>
    </xf>
    <xf numFmtId="0" fontId="35" fillId="0" borderId="128" xfId="4" applyFont="1" applyBorder="1" applyAlignment="1" applyProtection="1">
      <alignment horizontal="left" vertical="center"/>
      <protection locked="0"/>
    </xf>
    <xf numFmtId="49" fontId="17" fillId="0" borderId="0" xfId="0" applyNumberFormat="1" applyFont="1" applyAlignment="1" applyProtection="1">
      <alignment horizontal="center" vertical="center" shrinkToFit="1"/>
      <protection locked="0"/>
    </xf>
    <xf numFmtId="0" fontId="35" fillId="0" borderId="126" xfId="0" applyFont="1" applyBorder="1" applyProtection="1">
      <alignment vertical="center"/>
      <protection locked="0"/>
    </xf>
    <xf numFmtId="0" fontId="35" fillId="0" borderId="126" xfId="4" quotePrefix="1" applyFont="1" applyBorder="1" applyAlignment="1" applyProtection="1">
      <alignment horizontal="center" vertical="center"/>
      <protection locked="0"/>
    </xf>
    <xf numFmtId="0" fontId="35" fillId="0" borderId="127" xfId="4" applyFont="1" applyBorder="1" applyAlignment="1" applyProtection="1">
      <alignment horizontal="center" vertical="center"/>
      <protection locked="0"/>
    </xf>
    <xf numFmtId="0" fontId="0" fillId="0" borderId="0" xfId="0" applyAlignment="1" applyProtection="1">
      <alignment horizontal="left" vertical="center" shrinkToFit="1"/>
      <protection locked="0"/>
    </xf>
    <xf numFmtId="56" fontId="0" fillId="0" borderId="56" xfId="0" applyNumberFormat="1" applyBorder="1" applyProtection="1">
      <alignment vertical="center"/>
      <protection locked="0"/>
    </xf>
    <xf numFmtId="0" fontId="0" fillId="0" borderId="0" xfId="0" applyAlignment="1" applyProtection="1">
      <alignment horizontal="center" vertical="center" shrinkToFit="1"/>
      <protection locked="0"/>
    </xf>
    <xf numFmtId="0" fontId="35" fillId="0" borderId="127" xfId="0" applyFont="1" applyBorder="1" applyAlignment="1" applyProtection="1">
      <alignment horizontal="left" vertical="center"/>
      <protection locked="0"/>
    </xf>
    <xf numFmtId="0" fontId="17" fillId="0" borderId="113" xfId="0" applyFont="1" applyBorder="1" applyAlignment="1" applyProtection="1">
      <alignment horizontal="center" vertical="center"/>
      <protection locked="0"/>
    </xf>
    <xf numFmtId="0" fontId="17" fillId="0" borderId="115" xfId="0" applyFont="1" applyBorder="1" applyAlignment="1" applyProtection="1">
      <alignment horizontal="center" vertical="center"/>
      <protection locked="0"/>
    </xf>
    <xf numFmtId="0" fontId="17" fillId="0" borderId="116" xfId="0" applyFont="1" applyBorder="1" applyAlignment="1" applyProtection="1">
      <alignment horizontal="center" vertical="center"/>
      <protection locked="0"/>
    </xf>
    <xf numFmtId="0" fontId="17" fillId="0" borderId="114" xfId="0" applyFont="1" applyBorder="1" applyAlignment="1" applyProtection="1">
      <alignment horizontal="center" vertical="center"/>
      <protection locked="0"/>
    </xf>
    <xf numFmtId="0" fontId="17" fillId="0" borderId="173" xfId="0" applyFont="1" applyBorder="1" applyAlignment="1" applyProtection="1">
      <alignment horizontal="center" vertical="center"/>
      <protection locked="0"/>
    </xf>
    <xf numFmtId="0" fontId="17" fillId="0" borderId="196" xfId="0" applyFont="1" applyBorder="1" applyAlignment="1" applyProtection="1">
      <alignment horizontal="center" vertical="center"/>
      <protection locked="0"/>
    </xf>
    <xf numFmtId="0" fontId="17" fillId="0" borderId="0" xfId="0" applyFont="1" applyAlignment="1" applyProtection="1">
      <alignment horizontal="center" vertical="center"/>
      <protection locked="0"/>
    </xf>
    <xf numFmtId="187" fontId="0" fillId="0" borderId="0" xfId="0" applyNumberFormat="1" applyProtection="1">
      <alignment vertical="center"/>
      <protection locked="0"/>
    </xf>
    <xf numFmtId="187" fontId="12" fillId="0" borderId="0" xfId="0" applyNumberFormat="1" applyFont="1" applyProtection="1">
      <alignment vertical="center"/>
      <protection locked="0"/>
    </xf>
    <xf numFmtId="0" fontId="35" fillId="0" borderId="126" xfId="0" applyFont="1" applyBorder="1" applyAlignment="1" applyProtection="1">
      <alignment horizontal="left" vertical="center" wrapText="1"/>
      <protection locked="0"/>
    </xf>
    <xf numFmtId="0" fontId="35" fillId="0" borderId="10" xfId="4" applyFont="1" applyBorder="1" applyAlignment="1" applyProtection="1">
      <alignment horizontal="center" vertical="center"/>
      <protection locked="0"/>
    </xf>
    <xf numFmtId="0" fontId="35" fillId="0" borderId="0" xfId="0" applyFont="1" applyAlignment="1" applyProtection="1">
      <alignment horizontal="left" vertical="center" wrapText="1"/>
      <protection locked="0"/>
    </xf>
    <xf numFmtId="0" fontId="0" fillId="0" borderId="10" xfId="0" applyBorder="1" applyProtection="1">
      <alignment vertical="center"/>
      <protection locked="0"/>
    </xf>
    <xf numFmtId="0" fontId="12" fillId="0" borderId="0" xfId="0" applyFont="1" applyProtection="1">
      <alignment vertical="center"/>
      <protection locked="0"/>
    </xf>
    <xf numFmtId="0" fontId="9" fillId="0" borderId="0" xfId="0" applyFont="1" applyProtection="1">
      <alignment vertical="center"/>
      <protection locked="0"/>
    </xf>
    <xf numFmtId="0" fontId="34" fillId="0" borderId="126" xfId="4" quotePrefix="1" applyFont="1" applyBorder="1" applyAlignment="1" applyProtection="1">
      <alignment horizontal="center" vertical="center"/>
      <protection locked="0"/>
    </xf>
    <xf numFmtId="0" fontId="12" fillId="0" borderId="59" xfId="0" applyFont="1" applyBorder="1" applyProtection="1">
      <alignment vertical="center"/>
      <protection locked="0"/>
    </xf>
    <xf numFmtId="0" fontId="12" fillId="0" borderId="58" xfId="0" applyFont="1" applyBorder="1" applyProtection="1">
      <alignment vertical="center"/>
      <protection locked="0"/>
    </xf>
    <xf numFmtId="0" fontId="12" fillId="0" borderId="60" xfId="0" applyFont="1" applyBorder="1" applyProtection="1">
      <alignment vertical="center"/>
      <protection locked="0"/>
    </xf>
    <xf numFmtId="0" fontId="12" fillId="0" borderId="160" xfId="0" applyFont="1" applyBorder="1" applyProtection="1">
      <alignment vertical="center"/>
      <protection locked="0"/>
    </xf>
    <xf numFmtId="0" fontId="12" fillId="0" borderId="164" xfId="0" applyFont="1" applyBorder="1" applyProtection="1">
      <alignment vertical="center"/>
      <protection locked="0"/>
    </xf>
    <xf numFmtId="0" fontId="12" fillId="0" borderId="57" xfId="0" applyFont="1" applyBorder="1" applyProtection="1">
      <alignment vertical="center"/>
      <protection locked="0"/>
    </xf>
    <xf numFmtId="0" fontId="0" fillId="0" borderId="127" xfId="0" applyBorder="1" applyProtection="1">
      <alignment vertical="center"/>
      <protection locked="0"/>
    </xf>
    <xf numFmtId="179" fontId="0" fillId="0" borderId="0" xfId="0" applyNumberFormat="1" applyAlignment="1" applyProtection="1">
      <alignment horizontal="center" vertical="center"/>
      <protection locked="0"/>
    </xf>
    <xf numFmtId="187" fontId="0" fillId="0" borderId="0" xfId="0" applyNumberFormat="1" applyAlignment="1" applyProtection="1">
      <alignment horizontal="center" vertical="center" shrinkToFit="1"/>
      <protection locked="0"/>
    </xf>
    <xf numFmtId="0" fontId="35" fillId="0" borderId="10" xfId="0" applyFont="1" applyBorder="1" applyAlignment="1" applyProtection="1">
      <alignment horizontal="left" vertical="center"/>
      <protection locked="0"/>
    </xf>
    <xf numFmtId="0" fontId="0" fillId="0" borderId="0" xfId="0" applyAlignment="1" applyProtection="1">
      <alignment vertical="center" shrinkToFit="1"/>
      <protection locked="0"/>
    </xf>
    <xf numFmtId="0" fontId="0" fillId="0" borderId="126" xfId="0" applyBorder="1" applyProtection="1">
      <alignment vertical="center"/>
      <protection locked="0"/>
    </xf>
    <xf numFmtId="0" fontId="0" fillId="0" borderId="125" xfId="0" applyBorder="1" applyAlignment="1" applyProtection="1">
      <alignment horizontal="center" vertical="center"/>
      <protection locked="0"/>
    </xf>
    <xf numFmtId="0" fontId="0" fillId="0" borderId="126" xfId="0" applyBorder="1" applyAlignment="1" applyProtection="1">
      <alignment horizontal="center" vertical="center"/>
      <protection locked="0"/>
    </xf>
    <xf numFmtId="0" fontId="35" fillId="0" borderId="125" xfId="0" applyFont="1" applyBorder="1" applyAlignment="1" applyProtection="1">
      <alignment horizontal="left" vertical="center"/>
      <protection locked="0"/>
    </xf>
    <xf numFmtId="0" fontId="35" fillId="0" borderId="127" xfId="0" applyFont="1" applyBorder="1" applyProtection="1">
      <alignment vertical="center"/>
      <protection locked="0"/>
    </xf>
    <xf numFmtId="0" fontId="35" fillId="0" borderId="0" xfId="0" applyFont="1" applyProtection="1">
      <alignment vertical="center"/>
      <protection locked="0"/>
    </xf>
    <xf numFmtId="0" fontId="35" fillId="0" borderId="10" xfId="0" applyFont="1" applyBorder="1" applyProtection="1">
      <alignment vertical="center"/>
      <protection locked="0"/>
    </xf>
    <xf numFmtId="0" fontId="35" fillId="4" borderId="0" xfId="0" applyFont="1" applyFill="1" applyAlignment="1" applyProtection="1">
      <alignment horizontal="left" vertical="center"/>
      <protection locked="0"/>
    </xf>
    <xf numFmtId="0" fontId="35" fillId="0" borderId="0" xfId="4" applyFont="1" applyAlignment="1" applyProtection="1">
      <alignment horizontal="left" vertical="center"/>
      <protection locked="0"/>
    </xf>
    <xf numFmtId="0" fontId="0" fillId="0" borderId="0" xfId="0" applyAlignment="1" applyProtection="1">
      <alignment horizontal="left" vertical="center"/>
      <protection locked="0"/>
    </xf>
    <xf numFmtId="38" fontId="0" fillId="0" borderId="0" xfId="9" applyFont="1" applyFill="1" applyBorder="1" applyAlignment="1" applyProtection="1">
      <alignment horizontal="right" vertical="center"/>
      <protection locked="0"/>
    </xf>
    <xf numFmtId="0" fontId="26" fillId="13" borderId="98" xfId="2" applyFont="1" applyFill="1" applyBorder="1" applyAlignment="1" applyProtection="1">
      <alignment horizontal="left" vertical="center" shrinkToFit="1"/>
      <protection locked="0" hidden="1"/>
    </xf>
    <xf numFmtId="0" fontId="26" fillId="13" borderId="102" xfId="2" applyFont="1" applyFill="1" applyBorder="1" applyAlignment="1" applyProtection="1">
      <alignment horizontal="left" vertical="center" shrinkToFit="1"/>
      <protection locked="0" hidden="1"/>
    </xf>
    <xf numFmtId="0" fontId="26" fillId="13" borderId="108" xfId="2" applyFont="1" applyFill="1" applyBorder="1" applyAlignment="1" applyProtection="1">
      <alignment horizontal="left" vertical="center" shrinkToFit="1"/>
      <protection locked="0" hidden="1"/>
    </xf>
    <xf numFmtId="0" fontId="26" fillId="13" borderId="107" xfId="2" applyFont="1" applyFill="1" applyBorder="1" applyAlignment="1" applyProtection="1">
      <alignment horizontal="left" vertical="center" shrinkToFit="1"/>
      <protection locked="0" hidden="1"/>
    </xf>
    <xf numFmtId="0" fontId="26" fillId="13" borderId="117" xfId="2" applyFont="1" applyFill="1" applyBorder="1" applyAlignment="1" applyProtection="1">
      <alignment horizontal="left" vertical="center" shrinkToFit="1"/>
      <protection locked="0" hidden="1"/>
    </xf>
    <xf numFmtId="0" fontId="0" fillId="13" borderId="102" xfId="2" applyFont="1" applyFill="1" applyBorder="1" applyAlignment="1" applyProtection="1">
      <alignment horizontal="left" vertical="center" shrinkToFit="1"/>
      <protection locked="0" hidden="1"/>
    </xf>
    <xf numFmtId="0" fontId="0" fillId="13" borderId="107" xfId="2" applyFont="1" applyFill="1" applyBorder="1" applyAlignment="1" applyProtection="1">
      <alignment horizontal="left" vertical="center" shrinkToFit="1"/>
      <protection locked="0" hidden="1"/>
    </xf>
    <xf numFmtId="0" fontId="25" fillId="13" borderId="117" xfId="2" applyFont="1" applyFill="1" applyBorder="1" applyAlignment="1" applyProtection="1">
      <alignment horizontal="left" vertical="center" shrinkToFit="1"/>
      <protection locked="0" hidden="1"/>
    </xf>
    <xf numFmtId="0" fontId="25" fillId="13" borderId="102" xfId="2" applyFont="1" applyFill="1" applyBorder="1" applyAlignment="1" applyProtection="1">
      <alignment horizontal="left" vertical="center" shrinkToFit="1"/>
      <protection locked="0" hidden="1"/>
    </xf>
    <xf numFmtId="0" fontId="25" fillId="13" borderId="108" xfId="2" applyFont="1" applyFill="1" applyBorder="1" applyAlignment="1" applyProtection="1">
      <alignment horizontal="left" vertical="center" shrinkToFit="1"/>
      <protection locked="0" hidden="1"/>
    </xf>
    <xf numFmtId="0" fontId="25" fillId="13" borderId="98" xfId="2" applyFont="1" applyFill="1" applyBorder="1" applyAlignment="1" applyProtection="1">
      <alignment horizontal="left" vertical="center" shrinkToFit="1"/>
      <protection locked="0" hidden="1"/>
    </xf>
    <xf numFmtId="0" fontId="25" fillId="13" borderId="107" xfId="2" applyFont="1" applyFill="1" applyBorder="1" applyAlignment="1" applyProtection="1">
      <alignment horizontal="left" vertical="center" shrinkToFit="1"/>
      <protection locked="0" hidden="1"/>
    </xf>
    <xf numFmtId="0" fontId="35" fillId="0" borderId="10" xfId="0" applyFont="1" applyBorder="1" applyAlignment="1" applyProtection="1">
      <alignment horizontal="left" vertical="center" wrapText="1"/>
      <protection locked="0"/>
    </xf>
    <xf numFmtId="0" fontId="34" fillId="14" borderId="0" xfId="6" applyFont="1" applyFill="1" applyAlignment="1" applyProtection="1">
      <alignment horizontal="center" vertical="center"/>
      <protection hidden="1"/>
    </xf>
    <xf numFmtId="0" fontId="12" fillId="0" borderId="132" xfId="0" applyFont="1" applyBorder="1" applyAlignment="1" applyProtection="1">
      <alignment horizontal="left" vertical="center"/>
      <protection locked="0"/>
    </xf>
    <xf numFmtId="0" fontId="17" fillId="0" borderId="129" xfId="0" applyFont="1" applyBorder="1" applyProtection="1">
      <alignment vertical="center"/>
      <protection locked="0"/>
    </xf>
    <xf numFmtId="0" fontId="12" fillId="0" borderId="0" xfId="0" applyFont="1" applyAlignment="1" applyProtection="1">
      <alignment horizontal="left" vertical="center"/>
      <protection locked="0"/>
    </xf>
    <xf numFmtId="0" fontId="20" fillId="0" borderId="0" xfId="0" applyFont="1" applyProtection="1">
      <alignment vertical="center"/>
      <protection locked="0"/>
    </xf>
    <xf numFmtId="0" fontId="0" fillId="0" borderId="128" xfId="0" applyBorder="1" applyProtection="1">
      <alignment vertical="center"/>
      <protection locked="0"/>
    </xf>
    <xf numFmtId="0" fontId="35" fillId="0" borderId="1" xfId="0" applyFont="1" applyBorder="1" applyProtection="1">
      <alignment vertical="center"/>
      <protection locked="0"/>
    </xf>
    <xf numFmtId="0" fontId="58" fillId="0" borderId="102" xfId="0" applyFont="1" applyBorder="1" applyAlignment="1">
      <alignment horizontal="center" vertical="center"/>
    </xf>
    <xf numFmtId="0" fontId="58" fillId="0" borderId="98" xfId="0" applyFont="1" applyBorder="1" applyAlignment="1">
      <alignment horizontal="center" vertical="center" textRotation="255"/>
    </xf>
    <xf numFmtId="0" fontId="58" fillId="0" borderId="102" xfId="0" applyFont="1" applyBorder="1" applyAlignment="1">
      <alignment horizontal="center" vertical="center" textRotation="255"/>
    </xf>
    <xf numFmtId="0" fontId="58" fillId="0" borderId="107" xfId="0" applyFont="1" applyBorder="1" applyAlignment="1">
      <alignment horizontal="center" vertical="center" textRotation="255"/>
    </xf>
    <xf numFmtId="0" fontId="58" fillId="0" borderId="107" xfId="0" applyFont="1" applyBorder="1" applyAlignment="1">
      <alignment horizontal="center" vertical="center"/>
    </xf>
    <xf numFmtId="0" fontId="58" fillId="0" borderId="98" xfId="0" applyFont="1" applyBorder="1" applyAlignment="1">
      <alignment horizontal="center" vertical="center"/>
    </xf>
    <xf numFmtId="0" fontId="58" fillId="0" borderId="50" xfId="0" applyFont="1" applyBorder="1" applyAlignment="1">
      <alignment horizontal="center" vertical="center"/>
    </xf>
    <xf numFmtId="0" fontId="58" fillId="0" borderId="27" xfId="0" applyFont="1" applyBorder="1" applyAlignment="1">
      <alignment horizontal="center" vertical="center"/>
    </xf>
    <xf numFmtId="192" fontId="58" fillId="0" borderId="50" xfId="0" applyNumberFormat="1" applyFont="1" applyBorder="1" applyAlignment="1">
      <alignment horizontal="center" vertical="center"/>
    </xf>
    <xf numFmtId="192" fontId="58" fillId="0" borderId="52" xfId="0" applyNumberFormat="1" applyFont="1" applyBorder="1" applyAlignment="1">
      <alignment horizontal="center" vertical="center"/>
    </xf>
    <xf numFmtId="192" fontId="58" fillId="0" borderId="27" xfId="0" applyNumberFormat="1" applyFont="1" applyBorder="1" applyAlignment="1">
      <alignment horizontal="center" vertical="center"/>
    </xf>
    <xf numFmtId="193" fontId="58" fillId="0" borderId="50" xfId="0" applyNumberFormat="1" applyFont="1" applyBorder="1" applyAlignment="1">
      <alignment horizontal="center" vertical="center"/>
    </xf>
    <xf numFmtId="193" fontId="58" fillId="0" borderId="52" xfId="0" applyNumberFormat="1" applyFont="1" applyBorder="1" applyAlignment="1">
      <alignment horizontal="center" vertical="center"/>
    </xf>
    <xf numFmtId="193" fontId="58" fillId="0" borderId="27" xfId="0" applyNumberFormat="1" applyFont="1" applyBorder="1" applyAlignment="1">
      <alignment horizontal="center" vertical="center"/>
    </xf>
    <xf numFmtId="0" fontId="58" fillId="0" borderId="49" xfId="0" applyFont="1" applyBorder="1" applyAlignment="1">
      <alignment horizontal="center" vertical="center"/>
    </xf>
    <xf numFmtId="0" fontId="58" fillId="0" borderId="15" xfId="0" applyFont="1" applyBorder="1" applyAlignment="1">
      <alignment horizontal="center" vertical="center"/>
    </xf>
    <xf numFmtId="0" fontId="58" fillId="0" borderId="90" xfId="0" applyFont="1" applyBorder="1" applyAlignment="1">
      <alignment horizontal="center" vertical="center"/>
    </xf>
    <xf numFmtId="0" fontId="58" fillId="0" borderId="37" xfId="0" applyFont="1" applyBorder="1" applyAlignment="1">
      <alignment horizontal="center" vertical="center"/>
    </xf>
    <xf numFmtId="192" fontId="58" fillId="0" borderId="49" xfId="0" applyNumberFormat="1" applyFont="1" applyBorder="1" applyAlignment="1">
      <alignment horizontal="center" vertical="center"/>
    </xf>
    <xf numFmtId="192" fontId="58" fillId="0" borderId="92" xfId="0" applyNumberFormat="1" applyFont="1" applyBorder="1" applyAlignment="1">
      <alignment horizontal="center" vertical="center"/>
    </xf>
    <xf numFmtId="193" fontId="58" fillId="0" borderId="92" xfId="0" applyNumberFormat="1" applyFont="1" applyBorder="1" applyAlignment="1">
      <alignment horizontal="center" vertical="center"/>
    </xf>
    <xf numFmtId="192" fontId="58" fillId="0" borderId="90" xfId="0" applyNumberFormat="1" applyFont="1" applyBorder="1" applyAlignment="1">
      <alignment horizontal="center" vertical="center"/>
    </xf>
    <xf numFmtId="192" fontId="58" fillId="0" borderId="29" xfId="0" applyNumberFormat="1" applyFont="1" applyBorder="1" applyAlignment="1">
      <alignment horizontal="center" vertical="center"/>
    </xf>
    <xf numFmtId="193" fontId="58" fillId="0" borderId="29" xfId="0" applyNumberFormat="1" applyFont="1" applyBorder="1" applyAlignment="1">
      <alignment horizontal="center" vertical="center"/>
    </xf>
    <xf numFmtId="0" fontId="58" fillId="0" borderId="150" xfId="0" applyFont="1" applyBorder="1" applyAlignment="1">
      <alignment horizontal="center" vertical="center" shrinkToFit="1"/>
    </xf>
    <xf numFmtId="0" fontId="58" fillId="0" borderId="179" xfId="0" applyFont="1" applyBorder="1" applyAlignment="1">
      <alignment horizontal="center" vertical="center" shrinkToFit="1"/>
    </xf>
    <xf numFmtId="0" fontId="58" fillId="0" borderId="191" xfId="0" applyFont="1" applyBorder="1" applyAlignment="1">
      <alignment horizontal="center" vertical="center" shrinkToFit="1"/>
    </xf>
    <xf numFmtId="0" fontId="58" fillId="0" borderId="150" xfId="0" applyFont="1" applyBorder="1" applyAlignment="1">
      <alignment horizontal="center" vertical="center"/>
    </xf>
    <xf numFmtId="0" fontId="58" fillId="0" borderId="179" xfId="0" applyFont="1" applyBorder="1" applyAlignment="1">
      <alignment horizontal="center" vertical="center"/>
    </xf>
    <xf numFmtId="0" fontId="58" fillId="0" borderId="191" xfId="0" applyFont="1" applyBorder="1" applyAlignment="1">
      <alignment horizontal="center" vertical="center"/>
    </xf>
    <xf numFmtId="0" fontId="58" fillId="5" borderId="188" xfId="0" applyFont="1" applyFill="1" applyBorder="1" applyAlignment="1">
      <alignment horizontal="center" vertical="center" shrinkToFit="1"/>
    </xf>
    <xf numFmtId="0" fontId="58" fillId="5" borderId="142" xfId="0" applyFont="1" applyFill="1" applyBorder="1" applyAlignment="1">
      <alignment horizontal="center" vertical="center" shrinkToFit="1"/>
    </xf>
    <xf numFmtId="0" fontId="58" fillId="5" borderId="192" xfId="0" applyFont="1" applyFill="1" applyBorder="1" applyAlignment="1">
      <alignment horizontal="center" vertical="center" shrinkToFit="1"/>
    </xf>
    <xf numFmtId="0" fontId="58" fillId="0" borderId="0" xfId="0" applyFont="1" applyAlignment="1">
      <alignment horizontal="center" vertical="center"/>
    </xf>
    <xf numFmtId="0" fontId="58" fillId="0" borderId="9" xfId="0" applyFont="1" applyBorder="1" applyAlignment="1">
      <alignment horizontal="center" vertical="center"/>
    </xf>
    <xf numFmtId="0" fontId="58" fillId="0" borderId="52" xfId="0" applyFont="1" applyBorder="1" applyAlignment="1">
      <alignment horizontal="center" vertical="center"/>
    </xf>
    <xf numFmtId="0" fontId="58" fillId="0" borderId="7" xfId="0" applyFont="1" applyBorder="1" applyAlignment="1">
      <alignment horizontal="center" vertical="center" textRotation="255"/>
    </xf>
    <xf numFmtId="0" fontId="58" fillId="0" borderId="33" xfId="0" applyFont="1" applyBorder="1" applyAlignment="1">
      <alignment horizontal="center" vertical="center" textRotation="255"/>
    </xf>
    <xf numFmtId="0" fontId="58" fillId="0" borderId="35" xfId="0" applyFont="1" applyBorder="1" applyAlignment="1">
      <alignment horizontal="center" vertical="center" textRotation="255"/>
    </xf>
    <xf numFmtId="56" fontId="60" fillId="5" borderId="52" xfId="0" applyNumberFormat="1" applyFont="1" applyFill="1" applyBorder="1" applyAlignment="1">
      <alignment horizontal="center" vertical="center" shrinkToFit="1"/>
    </xf>
    <xf numFmtId="0" fontId="60" fillId="5" borderId="27" xfId="0" applyFont="1" applyFill="1" applyBorder="1" applyAlignment="1">
      <alignment horizontal="center" vertical="center" shrinkToFit="1"/>
    </xf>
    <xf numFmtId="0" fontId="58" fillId="0" borderId="96" xfId="0" applyFont="1" applyBorder="1" applyAlignment="1">
      <alignment horizontal="center" vertical="center"/>
    </xf>
    <xf numFmtId="0" fontId="58" fillId="0" borderId="95" xfId="0" applyFont="1" applyBorder="1" applyAlignment="1">
      <alignment horizontal="center" vertical="center"/>
    </xf>
    <xf numFmtId="0" fontId="58" fillId="0" borderId="198" xfId="0" applyFont="1" applyBorder="1" applyAlignment="1">
      <alignment horizontal="center" vertical="center"/>
    </xf>
    <xf numFmtId="0" fontId="12" fillId="0" borderId="1" xfId="0" applyFont="1" applyBorder="1" applyAlignment="1">
      <alignment horizontal="left" vertical="center" wrapText="1"/>
    </xf>
    <xf numFmtId="0" fontId="12" fillId="0" borderId="0" xfId="0" applyFont="1" applyAlignment="1">
      <alignment horizontal="left" vertical="center" wrapText="1"/>
    </xf>
    <xf numFmtId="0" fontId="57" fillId="0" borderId="92" xfId="0" applyFont="1" applyBorder="1" applyAlignment="1">
      <alignment horizontal="center" vertical="center"/>
    </xf>
    <xf numFmtId="0" fontId="57" fillId="0" borderId="0" xfId="0" applyFont="1" applyAlignment="1">
      <alignment horizontal="center" vertical="center"/>
    </xf>
    <xf numFmtId="192" fontId="58" fillId="13" borderId="0" xfId="0" applyNumberFormat="1" applyFont="1" applyFill="1" applyAlignment="1" applyProtection="1">
      <alignment horizontal="center" vertical="center"/>
      <protection locked="0"/>
    </xf>
    <xf numFmtId="0" fontId="58" fillId="0" borderId="0" xfId="0" applyFont="1" applyAlignment="1">
      <alignment horizontal="center" vertical="center" wrapText="1"/>
    </xf>
    <xf numFmtId="0" fontId="58" fillId="0" borderId="0" xfId="0" applyFont="1" applyAlignment="1">
      <alignment horizontal="left" vertical="center"/>
    </xf>
    <xf numFmtId="0" fontId="12" fillId="5" borderId="50" xfId="0" applyFont="1" applyFill="1" applyBorder="1" applyAlignment="1">
      <alignment horizontal="left" vertical="center" shrinkToFit="1"/>
    </xf>
    <xf numFmtId="0" fontId="12" fillId="5" borderId="52" xfId="0" applyFont="1" applyFill="1" applyBorder="1" applyAlignment="1">
      <alignment horizontal="left" vertical="center" shrinkToFit="1"/>
    </xf>
    <xf numFmtId="0" fontId="12" fillId="5" borderId="51" xfId="0" applyFont="1" applyFill="1" applyBorder="1" applyAlignment="1">
      <alignment horizontal="left" vertical="center" shrinkToFit="1"/>
    </xf>
    <xf numFmtId="0" fontId="12" fillId="5" borderId="27" xfId="0" applyFont="1" applyFill="1" applyBorder="1" applyAlignment="1">
      <alignment horizontal="left" vertical="center" shrinkToFit="1"/>
    </xf>
    <xf numFmtId="0" fontId="12" fillId="5" borderId="50" xfId="0" applyFont="1" applyFill="1" applyBorder="1" applyAlignment="1">
      <alignment horizontal="center" vertical="center" shrinkToFit="1"/>
    </xf>
    <xf numFmtId="0" fontId="12" fillId="5" borderId="52" xfId="0" applyFont="1" applyFill="1" applyBorder="1" applyAlignment="1">
      <alignment horizontal="center" vertical="center" shrinkToFit="1"/>
    </xf>
    <xf numFmtId="0" fontId="12" fillId="5" borderId="27" xfId="0" applyFont="1" applyFill="1" applyBorder="1" applyAlignment="1">
      <alignment horizontal="center" vertical="center" shrinkToFit="1"/>
    </xf>
    <xf numFmtId="0" fontId="12" fillId="5" borderId="51" xfId="0" applyFont="1" applyFill="1" applyBorder="1" applyAlignment="1">
      <alignment horizontal="center" vertical="center" shrinkToFit="1"/>
    </xf>
    <xf numFmtId="0" fontId="14" fillId="0" borderId="46" xfId="0" applyFont="1" applyBorder="1" applyAlignment="1">
      <alignment horizontal="center" vertical="center" wrapText="1"/>
    </xf>
    <xf numFmtId="0" fontId="14" fillId="0" borderId="23" xfId="0" applyFont="1" applyBorder="1" applyAlignment="1">
      <alignment horizontal="center" vertical="center" wrapText="1"/>
    </xf>
    <xf numFmtId="56" fontId="12" fillId="5" borderId="52" xfId="0" applyNumberFormat="1" applyFont="1" applyFill="1" applyBorder="1" applyAlignment="1">
      <alignment horizontal="center" vertical="center" shrinkToFit="1"/>
    </xf>
    <xf numFmtId="0" fontId="16" fillId="2" borderId="28" xfId="0" applyFont="1" applyFill="1" applyBorder="1" applyAlignment="1">
      <alignment horizontal="center" vertical="center" wrapText="1"/>
    </xf>
    <xf numFmtId="0" fontId="16" fillId="2" borderId="93" xfId="0" applyFont="1" applyFill="1" applyBorder="1" applyAlignment="1">
      <alignment horizontal="center" vertical="center" wrapText="1"/>
    </xf>
    <xf numFmtId="0" fontId="24" fillId="10" borderId="23" xfId="0" applyFont="1" applyFill="1" applyBorder="1" applyAlignment="1" applyProtection="1">
      <alignment horizontal="center" vertical="center" wrapText="1"/>
      <protection locked="0"/>
    </xf>
    <xf numFmtId="0" fontId="12" fillId="0" borderId="50" xfId="0" applyFont="1" applyBorder="1" applyAlignment="1">
      <alignment horizontal="center" vertical="center" shrinkToFit="1"/>
    </xf>
    <xf numFmtId="0" fontId="12" fillId="0" borderId="52" xfId="0" applyFont="1" applyBorder="1" applyAlignment="1">
      <alignment horizontal="center" vertical="center" shrinkToFit="1"/>
    </xf>
    <xf numFmtId="0" fontId="12" fillId="0" borderId="27" xfId="0" applyFont="1" applyBorder="1" applyAlignment="1">
      <alignment horizontal="center" vertical="center" shrinkToFit="1"/>
    </xf>
    <xf numFmtId="0" fontId="20" fillId="11" borderId="50" xfId="0" applyFont="1" applyFill="1" applyBorder="1" applyAlignment="1" applyProtection="1">
      <alignment horizontal="center" vertical="center" shrinkToFit="1"/>
      <protection locked="0"/>
    </xf>
    <xf numFmtId="0" fontId="20" fillId="11" borderId="52" xfId="0" applyFont="1" applyFill="1" applyBorder="1" applyAlignment="1" applyProtection="1">
      <alignment horizontal="center" vertical="center" shrinkToFit="1"/>
      <protection locked="0"/>
    </xf>
    <xf numFmtId="0" fontId="20" fillId="11" borderId="51" xfId="0" applyFont="1" applyFill="1" applyBorder="1" applyAlignment="1" applyProtection="1">
      <alignment horizontal="center" vertical="center" shrinkToFit="1"/>
      <protection locked="0"/>
    </xf>
    <xf numFmtId="0" fontId="20" fillId="0" borderId="23" xfId="0" applyFont="1" applyBorder="1" applyAlignment="1">
      <alignment horizontal="center" vertical="center" shrinkToFit="1"/>
    </xf>
    <xf numFmtId="0" fontId="20" fillId="0" borderId="45" xfId="0" applyFont="1" applyBorder="1" applyAlignment="1">
      <alignment horizontal="center" vertical="center" shrinkToFit="1"/>
    </xf>
    <xf numFmtId="0" fontId="12" fillId="0" borderId="86" xfId="0" applyFont="1" applyBorder="1" applyAlignment="1">
      <alignment horizontal="center" vertical="center" wrapText="1"/>
    </xf>
    <xf numFmtId="0" fontId="12" fillId="0" borderId="85" xfId="0" applyFont="1" applyBorder="1" applyAlignment="1">
      <alignment horizontal="center" vertical="center" wrapText="1"/>
    </xf>
    <xf numFmtId="0" fontId="12" fillId="0" borderId="79" xfId="0" applyFont="1" applyBorder="1" applyAlignment="1">
      <alignment horizontal="center" vertical="center" wrapText="1"/>
    </xf>
    <xf numFmtId="0" fontId="12" fillId="0" borderId="78" xfId="0" applyFont="1" applyBorder="1" applyAlignment="1">
      <alignment horizontal="center" vertical="center" wrapText="1"/>
    </xf>
    <xf numFmtId="56" fontId="12" fillId="0" borderId="52" xfId="0" applyNumberFormat="1" applyFont="1" applyBorder="1" applyAlignment="1">
      <alignment horizontal="center" vertical="center" shrinkToFit="1"/>
    </xf>
    <xf numFmtId="0" fontId="12" fillId="0" borderId="51" xfId="0" applyFont="1" applyBorder="1" applyAlignment="1">
      <alignment horizontal="center" vertical="center" shrinkToFit="1"/>
    </xf>
    <xf numFmtId="178" fontId="20" fillId="11" borderId="50" xfId="0" applyNumberFormat="1" applyFont="1" applyFill="1" applyBorder="1" applyAlignment="1" applyProtection="1">
      <alignment horizontal="center" vertical="center" shrinkToFit="1"/>
      <protection locked="0"/>
    </xf>
    <xf numFmtId="178" fontId="20" fillId="11" borderId="52" xfId="0" applyNumberFormat="1" applyFont="1" applyFill="1" applyBorder="1" applyAlignment="1" applyProtection="1">
      <alignment horizontal="center" vertical="center" shrinkToFit="1"/>
      <protection locked="0"/>
    </xf>
    <xf numFmtId="178" fontId="20" fillId="11" borderId="27" xfId="0" applyNumberFormat="1" applyFont="1" applyFill="1" applyBorder="1" applyAlignment="1" applyProtection="1">
      <alignment horizontal="center" vertical="center" shrinkToFit="1"/>
      <protection locked="0"/>
    </xf>
    <xf numFmtId="178" fontId="20" fillId="11" borderId="51" xfId="0" applyNumberFormat="1" applyFont="1" applyFill="1" applyBorder="1" applyAlignment="1" applyProtection="1">
      <alignment horizontal="center" vertical="center" shrinkToFit="1"/>
      <protection locked="0"/>
    </xf>
    <xf numFmtId="0" fontId="14" fillId="0" borderId="28" xfId="0" applyFont="1" applyBorder="1" applyAlignment="1">
      <alignment horizontal="center" vertical="center" wrapText="1"/>
    </xf>
    <xf numFmtId="0" fontId="14" fillId="0" borderId="27" xfId="0" applyFont="1" applyBorder="1" applyAlignment="1">
      <alignment horizontal="center" vertical="center" wrapText="1"/>
    </xf>
    <xf numFmtId="56" fontId="12" fillId="11" borderId="52" xfId="0" applyNumberFormat="1" applyFont="1" applyFill="1" applyBorder="1" applyAlignment="1" applyProtection="1">
      <alignment horizontal="center" vertical="center" shrinkToFit="1"/>
      <protection locked="0"/>
    </xf>
    <xf numFmtId="0" fontId="12" fillId="11" borderId="27" xfId="0" applyFont="1" applyFill="1" applyBorder="1" applyAlignment="1" applyProtection="1">
      <alignment horizontal="center" vertical="center" shrinkToFit="1"/>
      <protection locked="0"/>
    </xf>
    <xf numFmtId="190" fontId="20" fillId="11" borderId="50" xfId="0" applyNumberFormat="1" applyFont="1" applyFill="1" applyBorder="1" applyAlignment="1" applyProtection="1">
      <alignment horizontal="left" vertical="center" shrinkToFit="1"/>
      <protection locked="0"/>
    </xf>
    <xf numFmtId="190" fontId="20" fillId="11" borderId="52" xfId="0" applyNumberFormat="1" applyFont="1" applyFill="1" applyBorder="1" applyAlignment="1" applyProtection="1">
      <alignment horizontal="left" vertical="center" shrinkToFit="1"/>
      <protection locked="0"/>
    </xf>
    <xf numFmtId="190" fontId="20" fillId="11" borderId="27" xfId="0" applyNumberFormat="1" applyFont="1" applyFill="1" applyBorder="1" applyAlignment="1" applyProtection="1">
      <alignment horizontal="left" vertical="center" shrinkToFit="1"/>
      <protection locked="0"/>
    </xf>
    <xf numFmtId="0" fontId="20" fillId="0" borderId="50" xfId="0" applyFont="1" applyBorder="1" applyAlignment="1">
      <alignment horizontal="center" vertical="center" shrinkToFit="1"/>
    </xf>
    <xf numFmtId="0" fontId="20" fillId="0" borderId="52" xfId="0" applyFont="1" applyBorder="1" applyAlignment="1">
      <alignment horizontal="center" vertical="center" shrinkToFit="1"/>
    </xf>
    <xf numFmtId="0" fontId="20" fillId="0" borderId="27" xfId="0" applyFont="1" applyBorder="1" applyAlignment="1">
      <alignment horizontal="center" vertical="center" shrinkToFit="1"/>
    </xf>
    <xf numFmtId="190" fontId="20" fillId="11" borderId="51" xfId="0" applyNumberFormat="1" applyFont="1" applyFill="1" applyBorder="1" applyAlignment="1" applyProtection="1">
      <alignment horizontal="left" vertical="center" shrinkToFit="1"/>
      <protection locked="0"/>
    </xf>
    <xf numFmtId="0" fontId="20" fillId="11" borderId="95" xfId="0" applyFont="1" applyFill="1" applyBorder="1" applyAlignment="1" applyProtection="1">
      <alignment horizontal="left" vertical="center" shrinkToFit="1"/>
      <protection locked="0"/>
    </xf>
    <xf numFmtId="0" fontId="20" fillId="11" borderId="94" xfId="0" applyFont="1" applyFill="1" applyBorder="1" applyAlignment="1" applyProtection="1">
      <alignment horizontal="left" vertical="center" shrinkToFit="1"/>
      <protection locked="0"/>
    </xf>
    <xf numFmtId="0" fontId="20" fillId="0" borderId="92" xfId="0" applyFont="1" applyBorder="1" applyAlignment="1">
      <alignment horizontal="left" vertical="center" shrinkToFit="1"/>
    </xf>
    <xf numFmtId="0" fontId="20" fillId="0" borderId="91" xfId="0" applyFont="1" applyBorder="1" applyAlignment="1">
      <alignment horizontal="left" vertical="center" shrinkToFit="1"/>
    </xf>
    <xf numFmtId="0" fontId="12" fillId="11" borderId="90" xfId="0" applyFont="1" applyFill="1" applyBorder="1" applyAlignment="1" applyProtection="1">
      <alignment horizontal="left" vertical="center" shrinkToFit="1"/>
      <protection locked="0"/>
    </xf>
    <xf numFmtId="0" fontId="12" fillId="11" borderId="29" xfId="0" applyFont="1" applyFill="1" applyBorder="1" applyAlignment="1" applyProtection="1">
      <alignment horizontal="left" vertical="center" shrinkToFit="1"/>
      <protection locked="0"/>
    </xf>
    <xf numFmtId="0" fontId="12" fillId="11" borderId="89" xfId="0" applyFont="1" applyFill="1" applyBorder="1" applyAlignment="1" applyProtection="1">
      <alignment horizontal="left" vertical="center" shrinkToFit="1"/>
      <protection locked="0"/>
    </xf>
    <xf numFmtId="0" fontId="20" fillId="10" borderId="50" xfId="0" applyFont="1" applyFill="1" applyBorder="1" applyAlignment="1" applyProtection="1">
      <alignment horizontal="center" vertical="center" shrinkToFit="1"/>
      <protection locked="0"/>
    </xf>
    <xf numFmtId="0" fontId="20" fillId="10" borderId="52" xfId="0" applyFont="1" applyFill="1" applyBorder="1" applyAlignment="1" applyProtection="1">
      <alignment horizontal="center" vertical="center" shrinkToFit="1"/>
      <protection locked="0"/>
    </xf>
    <xf numFmtId="0" fontId="20" fillId="10" borderId="27" xfId="0" applyFont="1" applyFill="1" applyBorder="1" applyAlignment="1" applyProtection="1">
      <alignment horizontal="center" vertical="center" shrinkToFit="1"/>
      <protection locked="0"/>
    </xf>
    <xf numFmtId="0" fontId="20" fillId="11" borderId="52" xfId="0" applyFont="1" applyFill="1" applyBorder="1" applyAlignment="1">
      <alignment horizontal="center" vertical="center" shrinkToFit="1"/>
    </xf>
    <xf numFmtId="0" fontId="20" fillId="11" borderId="51" xfId="0" applyFont="1" applyFill="1" applyBorder="1" applyAlignment="1">
      <alignment horizontal="center" vertical="center" shrinkToFit="1"/>
    </xf>
    <xf numFmtId="0" fontId="0" fillId="0" borderId="0" xfId="0" applyAlignment="1">
      <alignment horizontal="center" vertical="center"/>
    </xf>
    <xf numFmtId="0" fontId="12" fillId="0" borderId="88" xfId="0" applyFont="1" applyBorder="1" applyAlignment="1">
      <alignment horizontal="center" vertical="center" wrapText="1"/>
    </xf>
    <xf numFmtId="0" fontId="12" fillId="0" borderId="87"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71" xfId="0" applyFont="1" applyBorder="1" applyAlignment="1">
      <alignment horizontal="center" vertical="center" wrapText="1"/>
    </xf>
    <xf numFmtId="0" fontId="12" fillId="0" borderId="26" xfId="0" applyFont="1" applyBorder="1" applyAlignment="1">
      <alignment horizontal="center" vertical="center" wrapText="1"/>
    </xf>
    <xf numFmtId="0" fontId="12" fillId="0" borderId="55" xfId="0" applyFont="1" applyBorder="1" applyAlignment="1">
      <alignment horizontal="center" vertical="center" wrapText="1"/>
    </xf>
    <xf numFmtId="0" fontId="12" fillId="0" borderId="25" xfId="0" applyFont="1" applyBorder="1" applyAlignment="1">
      <alignment horizontal="center" vertical="center" wrapText="1"/>
    </xf>
    <xf numFmtId="0" fontId="16" fillId="2" borderId="46" xfId="0" applyFont="1" applyFill="1" applyBorder="1" applyAlignment="1">
      <alignment horizontal="center" vertical="center" wrapText="1"/>
    </xf>
    <xf numFmtId="0" fontId="16" fillId="2" borderId="50" xfId="0" applyFont="1" applyFill="1" applyBorder="1" applyAlignment="1">
      <alignment horizontal="center" vertical="center" wrapText="1"/>
    </xf>
    <xf numFmtId="0" fontId="16" fillId="2" borderId="26" xfId="0" applyFont="1" applyFill="1" applyBorder="1" applyAlignment="1">
      <alignment horizontal="center" vertical="center" wrapText="1"/>
    </xf>
    <xf numFmtId="0" fontId="16" fillId="2" borderId="49" xfId="0" applyFont="1" applyFill="1" applyBorder="1" applyAlignment="1">
      <alignment horizontal="center" vertical="center" wrapText="1"/>
    </xf>
    <xf numFmtId="0" fontId="12" fillId="0" borderId="4"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22" xfId="0" applyFont="1" applyBorder="1" applyAlignment="1">
      <alignment horizontal="center" vertical="center" wrapText="1"/>
    </xf>
    <xf numFmtId="0" fontId="14" fillId="0" borderId="48" xfId="0" applyFont="1" applyBorder="1" applyAlignment="1">
      <alignment horizontal="center" vertical="center" wrapText="1"/>
    </xf>
    <xf numFmtId="0" fontId="12" fillId="0" borderId="65"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30"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46"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56" xfId="0" applyFont="1" applyBorder="1" applyAlignment="1">
      <alignment horizontal="center" vertical="center" wrapText="1"/>
    </xf>
    <xf numFmtId="0" fontId="17" fillId="10" borderId="30" xfId="0" applyFont="1" applyFill="1" applyBorder="1" applyAlignment="1" applyProtection="1">
      <alignment horizontal="left" vertical="center" wrapText="1"/>
      <protection locked="0"/>
    </xf>
    <xf numFmtId="0" fontId="17" fillId="10" borderId="37"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3"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40" xfId="0" applyFont="1" applyFill="1" applyBorder="1" applyAlignment="1">
      <alignment horizontal="center" vertical="center" wrapText="1"/>
    </xf>
    <xf numFmtId="0" fontId="14" fillId="0" borderId="4" xfId="0" applyFont="1" applyBorder="1" applyAlignment="1">
      <alignment horizontal="center" vertical="center" wrapText="1"/>
    </xf>
    <xf numFmtId="0" fontId="14" fillId="0" borderId="3" xfId="0" applyFont="1" applyBorder="1" applyAlignment="1">
      <alignment horizontal="center" vertical="center" wrapText="1"/>
    </xf>
    <xf numFmtId="0" fontId="58" fillId="0" borderId="49" xfId="0" applyFont="1" applyBorder="1" applyAlignment="1" applyProtection="1">
      <alignment horizontal="left" vertical="center"/>
      <protection locked="0"/>
    </xf>
    <xf numFmtId="0" fontId="58" fillId="0" borderId="92" xfId="0" applyFont="1" applyBorder="1" applyAlignment="1" applyProtection="1">
      <alignment horizontal="left" vertical="center"/>
      <protection locked="0"/>
    </xf>
    <xf numFmtId="0" fontId="58" fillId="0" borderId="15" xfId="0" applyFont="1" applyBorder="1" applyAlignment="1" applyProtection="1">
      <alignment horizontal="left" vertical="center"/>
      <protection locked="0"/>
    </xf>
    <xf numFmtId="0" fontId="58" fillId="0" borderId="90" xfId="0" applyFont="1" applyBorder="1" applyAlignment="1" applyProtection="1">
      <alignment horizontal="left" vertical="center"/>
      <protection locked="0"/>
    </xf>
    <xf numFmtId="0" fontId="58" fillId="0" borderId="29" xfId="0" applyFont="1" applyBorder="1" applyAlignment="1" applyProtection="1">
      <alignment horizontal="left" vertical="center"/>
      <protection locked="0"/>
    </xf>
    <xf numFmtId="0" fontId="58" fillId="0" borderId="37" xfId="0" applyFont="1" applyBorder="1" applyAlignment="1" applyProtection="1">
      <alignment horizontal="left" vertical="center"/>
      <protection locked="0"/>
    </xf>
    <xf numFmtId="192" fontId="58" fillId="0" borderId="0" xfId="0" applyNumberFormat="1" applyFont="1" applyAlignment="1">
      <alignment horizontal="center" vertical="center"/>
    </xf>
    <xf numFmtId="0" fontId="58" fillId="0" borderId="92" xfId="0" applyFont="1" applyBorder="1" applyAlignment="1">
      <alignment horizontal="left" vertical="top" wrapText="1"/>
    </xf>
    <xf numFmtId="0" fontId="58" fillId="13" borderId="0" xfId="0" applyFont="1" applyFill="1" applyAlignment="1" applyProtection="1">
      <alignment horizontal="center" vertical="center"/>
      <protection locked="0"/>
    </xf>
    <xf numFmtId="190" fontId="20" fillId="11" borderId="50" xfId="0" applyNumberFormat="1" applyFont="1" applyFill="1" applyBorder="1" applyAlignment="1" applyProtection="1">
      <alignment horizontal="center" vertical="center" shrinkToFit="1"/>
      <protection locked="0"/>
    </xf>
    <xf numFmtId="190" fontId="20" fillId="11" borderId="52" xfId="0" applyNumberFormat="1" applyFont="1" applyFill="1" applyBorder="1" applyAlignment="1" applyProtection="1">
      <alignment horizontal="center" vertical="center" shrinkToFit="1"/>
      <protection locked="0"/>
    </xf>
    <xf numFmtId="190" fontId="20" fillId="11" borderId="27" xfId="0" applyNumberFormat="1" applyFont="1" applyFill="1" applyBorder="1" applyAlignment="1" applyProtection="1">
      <alignment horizontal="center" vertical="center" shrinkToFit="1"/>
      <protection locked="0"/>
    </xf>
    <xf numFmtId="0" fontId="12" fillId="0" borderId="23" xfId="0" applyFont="1" applyBorder="1" applyAlignment="1">
      <alignment horizontal="center" vertical="center" shrinkToFit="1"/>
    </xf>
    <xf numFmtId="49" fontId="20" fillId="11" borderId="52" xfId="0" applyNumberFormat="1" applyFont="1" applyFill="1" applyBorder="1" applyAlignment="1" applyProtection="1">
      <alignment horizontal="center" vertical="center" shrinkToFit="1"/>
      <protection locked="0"/>
    </xf>
    <xf numFmtId="0" fontId="20" fillId="5" borderId="50" xfId="0" applyFont="1" applyFill="1" applyBorder="1" applyAlignment="1">
      <alignment horizontal="center" vertical="center" shrinkToFit="1"/>
    </xf>
    <xf numFmtId="0" fontId="20" fillId="5" borderId="52" xfId="0" applyFont="1" applyFill="1" applyBorder="1" applyAlignment="1">
      <alignment horizontal="center" vertical="center" shrinkToFit="1"/>
    </xf>
    <xf numFmtId="0" fontId="20" fillId="5" borderId="27" xfId="0" applyFont="1" applyFill="1" applyBorder="1" applyAlignment="1">
      <alignment horizontal="center" vertical="center" shrinkToFit="1"/>
    </xf>
    <xf numFmtId="49" fontId="54" fillId="11" borderId="50" xfId="8" applyNumberFormat="1" applyFill="1" applyBorder="1" applyAlignment="1" applyProtection="1">
      <alignment horizontal="center" vertical="center" shrinkToFit="1"/>
      <protection locked="0"/>
    </xf>
    <xf numFmtId="49" fontId="20" fillId="11" borderId="51" xfId="0" applyNumberFormat="1" applyFont="1" applyFill="1" applyBorder="1" applyAlignment="1" applyProtection="1">
      <alignment horizontal="center" vertical="center" shrinkToFit="1"/>
      <protection locked="0"/>
    </xf>
    <xf numFmtId="0" fontId="36" fillId="11" borderId="3" xfId="0" applyFont="1" applyFill="1" applyBorder="1" applyAlignment="1" applyProtection="1">
      <alignment horizontal="left" vertical="center" wrapText="1"/>
      <protection locked="0"/>
    </xf>
    <xf numFmtId="0" fontId="36" fillId="11" borderId="2" xfId="0" applyFont="1" applyFill="1" applyBorder="1" applyAlignment="1" applyProtection="1">
      <alignment horizontal="left" vertical="center" wrapText="1"/>
      <protection locked="0"/>
    </xf>
    <xf numFmtId="0" fontId="16" fillId="2" borderId="30" xfId="0" applyFont="1" applyFill="1" applyBorder="1" applyAlignment="1">
      <alignment horizontal="center" vertical="center" wrapText="1"/>
    </xf>
    <xf numFmtId="0" fontId="16" fillId="2" borderId="29" xfId="0" applyFont="1" applyFill="1" applyBorder="1" applyAlignment="1">
      <alignment horizontal="center" vertical="center" wrapText="1"/>
    </xf>
    <xf numFmtId="0" fontId="13" fillId="2" borderId="22" xfId="0" applyFont="1" applyFill="1" applyBorder="1" applyAlignment="1">
      <alignment horizontal="center" vertical="center"/>
    </xf>
    <xf numFmtId="0" fontId="0" fillId="2" borderId="21" xfId="0" applyFill="1" applyBorder="1" applyAlignment="1">
      <alignment horizontal="center" vertical="center"/>
    </xf>
    <xf numFmtId="0" fontId="14" fillId="0" borderId="16" xfId="0" applyFont="1" applyBorder="1" applyAlignment="1">
      <alignment horizontal="center" vertical="center" wrapText="1"/>
    </xf>
    <xf numFmtId="0" fontId="14" fillId="0" borderId="15" xfId="0" applyFont="1" applyBorder="1" applyAlignment="1">
      <alignment horizontal="center" vertical="center" wrapText="1"/>
    </xf>
    <xf numFmtId="0" fontId="14" fillId="0" borderId="10"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26" xfId="0" applyFont="1" applyBorder="1" applyAlignment="1">
      <alignment horizontal="center" vertical="center" textRotation="255" wrapText="1"/>
    </xf>
    <xf numFmtId="0" fontId="14" fillId="0" borderId="25" xfId="0" applyFont="1" applyBorder="1" applyAlignment="1">
      <alignment horizontal="center" vertical="center" textRotation="255" wrapText="1"/>
    </xf>
    <xf numFmtId="0" fontId="14" fillId="0" borderId="24" xfId="0" applyFont="1" applyBorder="1" applyAlignment="1">
      <alignment horizontal="center" vertical="center" textRotation="255" wrapText="1"/>
    </xf>
    <xf numFmtId="56" fontId="12" fillId="0" borderId="97" xfId="2" applyNumberFormat="1" applyFont="1" applyBorder="1" applyAlignment="1" applyProtection="1">
      <alignment horizontal="center" vertical="center" shrinkToFit="1"/>
      <protection hidden="1"/>
    </xf>
    <xf numFmtId="56" fontId="12" fillId="0" borderId="56" xfId="2" applyNumberFormat="1" applyFont="1" applyBorder="1" applyAlignment="1" applyProtection="1">
      <alignment horizontal="center" vertical="center" shrinkToFit="1"/>
      <protection hidden="1"/>
    </xf>
    <xf numFmtId="56" fontId="12" fillId="0" borderId="96" xfId="2" applyNumberFormat="1" applyFont="1" applyBorder="1" applyAlignment="1" applyProtection="1">
      <alignment horizontal="center" vertical="center" shrinkToFit="1"/>
      <protection hidden="1"/>
    </xf>
    <xf numFmtId="56" fontId="12" fillId="0" borderId="95" xfId="2" applyNumberFormat="1" applyFont="1" applyBorder="1" applyAlignment="1" applyProtection="1">
      <alignment horizontal="center" vertical="center" shrinkToFit="1"/>
      <protection hidden="1"/>
    </xf>
    <xf numFmtId="56" fontId="12" fillId="0" borderId="198" xfId="2" applyNumberFormat="1" applyFont="1" applyBorder="1" applyAlignment="1" applyProtection="1">
      <alignment horizontal="center" vertical="center" shrinkToFit="1"/>
      <protection hidden="1"/>
    </xf>
    <xf numFmtId="0" fontId="21" fillId="3" borderId="72" xfId="0" applyFont="1" applyFill="1" applyBorder="1" applyAlignment="1" applyProtection="1">
      <alignment horizontal="left" vertical="center"/>
      <protection hidden="1"/>
    </xf>
    <xf numFmtId="0" fontId="21" fillId="3" borderId="122" xfId="0" applyFont="1" applyFill="1" applyBorder="1" applyAlignment="1" applyProtection="1">
      <alignment horizontal="left" vertical="center"/>
      <protection hidden="1"/>
    </xf>
    <xf numFmtId="0" fontId="21" fillId="3" borderId="1" xfId="0" applyFont="1" applyFill="1" applyBorder="1" applyAlignment="1" applyProtection="1">
      <alignment horizontal="left" vertical="center"/>
      <protection hidden="1"/>
    </xf>
    <xf numFmtId="0" fontId="21" fillId="3" borderId="158" xfId="0" applyFont="1" applyFill="1" applyBorder="1" applyAlignment="1" applyProtection="1">
      <alignment horizontal="left" vertical="center"/>
      <protection hidden="1"/>
    </xf>
    <xf numFmtId="0" fontId="25" fillId="0" borderId="23" xfId="2" applyFont="1" applyBorder="1" applyAlignment="1" applyProtection="1">
      <alignment horizontal="center" vertical="center" shrinkToFit="1"/>
      <protection hidden="1"/>
    </xf>
    <xf numFmtId="0" fontId="0" fillId="0" borderId="97" xfId="2" applyFont="1" applyBorder="1" applyAlignment="1" applyProtection="1">
      <alignment horizontal="center" vertical="center" shrinkToFit="1"/>
      <protection hidden="1"/>
    </xf>
    <xf numFmtId="0" fontId="25" fillId="0" borderId="56" xfId="2" applyFont="1" applyBorder="1" applyAlignment="1" applyProtection="1">
      <alignment horizontal="center" vertical="center" shrinkToFit="1"/>
      <protection hidden="1"/>
    </xf>
    <xf numFmtId="56" fontId="56" fillId="0" borderId="54" xfId="2" applyNumberFormat="1" applyFont="1" applyBorder="1" applyAlignment="1" applyProtection="1">
      <alignment horizontal="center" vertical="center" shrinkToFit="1"/>
      <protection hidden="1"/>
    </xf>
    <xf numFmtId="0" fontId="12" fillId="0" borderId="50" xfId="2" applyFont="1" applyBorder="1" applyAlignment="1" applyProtection="1">
      <alignment horizontal="center" vertical="center" shrinkToFit="1"/>
      <protection hidden="1"/>
    </xf>
    <xf numFmtId="0" fontId="12" fillId="0" borderId="52" xfId="2" applyFont="1" applyBorder="1" applyAlignment="1" applyProtection="1">
      <alignment horizontal="center" vertical="center" shrinkToFit="1"/>
      <protection hidden="1"/>
    </xf>
    <xf numFmtId="0" fontId="12" fillId="0" borderId="136" xfId="2" applyFont="1" applyBorder="1" applyAlignment="1" applyProtection="1">
      <alignment horizontal="center" vertical="center" shrinkToFit="1"/>
      <protection hidden="1"/>
    </xf>
    <xf numFmtId="0" fontId="12" fillId="0" borderId="48" xfId="2" applyFont="1" applyBorder="1" applyAlignment="1" applyProtection="1">
      <alignment horizontal="center" vertical="center" shrinkToFit="1"/>
      <protection hidden="1"/>
    </xf>
    <xf numFmtId="56" fontId="56" fillId="0" borderId="52" xfId="2" applyNumberFormat="1" applyFont="1" applyBorder="1" applyAlignment="1" applyProtection="1">
      <alignment horizontal="center" vertical="center" shrinkToFit="1"/>
      <protection hidden="1"/>
    </xf>
    <xf numFmtId="56" fontId="56" fillId="0" borderId="27" xfId="2" applyNumberFormat="1" applyFont="1" applyBorder="1" applyAlignment="1" applyProtection="1">
      <alignment horizontal="center" vertical="center" shrinkToFit="1"/>
      <protection hidden="1"/>
    </xf>
    <xf numFmtId="0" fontId="12" fillId="0" borderId="54" xfId="2" applyFont="1" applyBorder="1" applyAlignment="1" applyProtection="1">
      <alignment horizontal="center" vertical="center" shrinkToFit="1"/>
      <protection hidden="1"/>
    </xf>
    <xf numFmtId="0" fontId="28" fillId="0" borderId="199" xfId="2" applyFont="1" applyBorder="1" applyAlignment="1" applyProtection="1">
      <alignment horizontal="center" vertical="center" shrinkToFit="1"/>
      <protection hidden="1"/>
    </xf>
    <xf numFmtId="0" fontId="28" fillId="0" borderId="54" xfId="2" applyFont="1" applyBorder="1" applyAlignment="1" applyProtection="1">
      <alignment horizontal="center" vertical="center" shrinkToFit="1"/>
      <protection hidden="1"/>
    </xf>
    <xf numFmtId="0" fontId="24" fillId="0" borderId="129" xfId="0" applyFont="1" applyBorder="1" applyAlignment="1" applyProtection="1">
      <alignment horizontal="center" vertical="top" wrapText="1"/>
      <protection locked="0"/>
    </xf>
    <xf numFmtId="0" fontId="64" fillId="0" borderId="129" xfId="0" applyFont="1" applyBorder="1" applyAlignment="1" applyProtection="1">
      <alignment horizontal="center" vertical="top" wrapText="1"/>
      <protection locked="0"/>
    </xf>
    <xf numFmtId="0" fontId="48" fillId="0" borderId="0" xfId="0" applyFont="1" applyAlignment="1" applyProtection="1">
      <alignment horizontal="left" vertical="center"/>
      <protection locked="0"/>
    </xf>
    <xf numFmtId="0" fontId="0" fillId="11" borderId="105" xfId="0" applyFill="1" applyBorder="1" applyAlignment="1" applyProtection="1">
      <alignment horizontal="center" vertical="center"/>
      <protection locked="0"/>
    </xf>
    <xf numFmtId="0" fontId="0" fillId="10" borderId="105" xfId="0" applyFill="1" applyBorder="1" applyAlignment="1" applyProtection="1">
      <alignment horizontal="left" vertical="center" shrinkToFit="1"/>
      <protection locked="0"/>
    </xf>
    <xf numFmtId="20" fontId="0" fillId="11" borderId="105" xfId="0" applyNumberFormat="1" applyFill="1" applyBorder="1" applyAlignment="1" applyProtection="1">
      <alignment horizontal="center" vertical="center"/>
      <protection locked="0"/>
    </xf>
    <xf numFmtId="0" fontId="0" fillId="10" borderId="151" xfId="0" applyFill="1" applyBorder="1" applyAlignment="1" applyProtection="1">
      <alignment horizontal="center" vertical="center"/>
      <protection locked="0"/>
    </xf>
    <xf numFmtId="0" fontId="0" fillId="10" borderId="157" xfId="0" applyFill="1" applyBorder="1" applyAlignment="1" applyProtection="1">
      <alignment horizontal="center" vertical="center"/>
      <protection locked="0"/>
    </xf>
    <xf numFmtId="179" fontId="0" fillId="10" borderId="180" xfId="0" applyNumberFormat="1" applyFill="1" applyBorder="1" applyAlignment="1" applyProtection="1">
      <alignment horizontal="center" vertical="center"/>
      <protection locked="0"/>
    </xf>
    <xf numFmtId="179" fontId="0" fillId="10" borderId="105" xfId="0" applyNumberFormat="1" applyFill="1" applyBorder="1" applyAlignment="1" applyProtection="1">
      <alignment horizontal="center" vertical="center"/>
      <protection locked="0"/>
    </xf>
    <xf numFmtId="0" fontId="0" fillId="10" borderId="105" xfId="0" applyFill="1" applyBorder="1" applyAlignment="1" applyProtection="1">
      <alignment horizontal="center" vertical="center"/>
      <protection locked="0"/>
    </xf>
    <xf numFmtId="179" fontId="0" fillId="10" borderId="178" xfId="0" applyNumberFormat="1" applyFill="1" applyBorder="1" applyAlignment="1" applyProtection="1">
      <alignment horizontal="center" vertical="center"/>
      <protection locked="0"/>
    </xf>
    <xf numFmtId="179" fontId="0" fillId="10" borderId="174" xfId="0" applyNumberFormat="1" applyFill="1" applyBorder="1" applyAlignment="1" applyProtection="1">
      <alignment horizontal="center" vertical="center"/>
      <protection locked="0"/>
    </xf>
    <xf numFmtId="0" fontId="0" fillId="11" borderId="174" xfId="0" applyFill="1" applyBorder="1" applyAlignment="1" applyProtection="1">
      <alignment horizontal="center" vertical="center"/>
      <protection locked="0"/>
    </xf>
    <xf numFmtId="0" fontId="0" fillId="11" borderId="151" xfId="0" applyFill="1" applyBorder="1" applyAlignment="1" applyProtection="1">
      <alignment horizontal="center" vertical="center"/>
      <protection locked="0"/>
    </xf>
    <xf numFmtId="0" fontId="0" fillId="11" borderId="104" xfId="0" applyFill="1" applyBorder="1" applyAlignment="1" applyProtection="1">
      <alignment horizontal="center" vertical="center"/>
      <protection locked="0"/>
    </xf>
    <xf numFmtId="0" fontId="0" fillId="11" borderId="177" xfId="0" applyFill="1" applyBorder="1" applyAlignment="1" applyProtection="1">
      <alignment horizontal="center" vertical="center"/>
      <protection locked="0"/>
    </xf>
    <xf numFmtId="0" fontId="0" fillId="11" borderId="148" xfId="0" applyFill="1" applyBorder="1" applyAlignment="1" applyProtection="1">
      <alignment horizontal="center" vertical="center"/>
      <protection locked="0"/>
    </xf>
    <xf numFmtId="0" fontId="0" fillId="11" borderId="157" xfId="0" applyFill="1" applyBorder="1" applyAlignment="1" applyProtection="1">
      <alignment horizontal="center" vertical="center"/>
      <protection locked="0"/>
    </xf>
    <xf numFmtId="0" fontId="0" fillId="10" borderId="181" xfId="0" applyFill="1" applyBorder="1" applyAlignment="1" applyProtection="1">
      <alignment horizontal="center" vertical="center" shrinkToFit="1"/>
      <protection locked="0"/>
    </xf>
    <xf numFmtId="0" fontId="0" fillId="11" borderId="152" xfId="0" applyFill="1" applyBorder="1" applyAlignment="1" applyProtection="1">
      <alignment horizontal="center" vertical="center"/>
      <protection locked="0"/>
    </xf>
    <xf numFmtId="0" fontId="0" fillId="0" borderId="181" xfId="0" applyBorder="1" applyAlignment="1" applyProtection="1">
      <alignment horizontal="center" vertical="center"/>
      <protection locked="0"/>
    </xf>
    <xf numFmtId="0" fontId="0" fillId="0" borderId="74" xfId="0" applyBorder="1" applyAlignment="1" applyProtection="1">
      <alignment horizontal="center" vertical="center"/>
      <protection locked="0"/>
    </xf>
    <xf numFmtId="0" fontId="0" fillId="0" borderId="182" xfId="0" applyBorder="1" applyAlignment="1" applyProtection="1">
      <alignment horizontal="center" vertical="center"/>
      <protection locked="0"/>
    </xf>
    <xf numFmtId="0" fontId="0" fillId="0" borderId="73" xfId="0" applyBorder="1" applyAlignment="1" applyProtection="1">
      <alignment horizontal="center" vertical="center"/>
      <protection locked="0"/>
    </xf>
    <xf numFmtId="0" fontId="0" fillId="10" borderId="151" xfId="0" applyFill="1" applyBorder="1" applyAlignment="1" applyProtection="1">
      <alignment horizontal="center" vertical="center" shrinkToFit="1"/>
      <protection locked="0"/>
    </xf>
    <xf numFmtId="0" fontId="0" fillId="10" borderId="179" xfId="0" applyFill="1" applyBorder="1" applyAlignment="1" applyProtection="1">
      <alignment horizontal="center" vertical="center" shrinkToFit="1"/>
      <protection locked="0"/>
    </xf>
    <xf numFmtId="0" fontId="0" fillId="10" borderId="104" xfId="0" applyFill="1" applyBorder="1" applyAlignment="1" applyProtection="1">
      <alignment horizontal="center" vertical="center" shrinkToFit="1"/>
      <protection locked="0"/>
    </xf>
    <xf numFmtId="0" fontId="0" fillId="11" borderId="156" xfId="0" applyFill="1" applyBorder="1" applyAlignment="1" applyProtection="1">
      <alignment horizontal="center" vertical="center"/>
      <protection locked="0"/>
    </xf>
    <xf numFmtId="0" fontId="0" fillId="10" borderId="174" xfId="0" applyFill="1" applyBorder="1" applyAlignment="1" applyProtection="1">
      <alignment horizontal="center" vertical="center" shrinkToFit="1"/>
      <protection locked="0"/>
    </xf>
    <xf numFmtId="0" fontId="0" fillId="10" borderId="155" xfId="0" applyFill="1" applyBorder="1" applyAlignment="1" applyProtection="1">
      <alignment horizontal="center" vertical="center" shrinkToFit="1"/>
      <protection locked="0"/>
    </xf>
    <xf numFmtId="0" fontId="0" fillId="10" borderId="205" xfId="0" applyFill="1" applyBorder="1" applyAlignment="1" applyProtection="1">
      <alignment horizontal="center" vertical="center" shrinkToFit="1"/>
      <protection locked="0"/>
    </xf>
    <xf numFmtId="0" fontId="0" fillId="10" borderId="175" xfId="0" applyFill="1" applyBorder="1" applyAlignment="1" applyProtection="1">
      <alignment horizontal="center" vertical="center" shrinkToFit="1"/>
      <protection locked="0"/>
    </xf>
    <xf numFmtId="0" fontId="0" fillId="10" borderId="183" xfId="0" applyFill="1" applyBorder="1" applyAlignment="1" applyProtection="1">
      <alignment horizontal="center" vertical="center" shrinkToFit="1"/>
      <protection locked="0"/>
    </xf>
    <xf numFmtId="0" fontId="0" fillId="10" borderId="200" xfId="0" applyFill="1" applyBorder="1" applyAlignment="1" applyProtection="1">
      <alignment horizontal="center" vertical="center" shrinkToFit="1"/>
      <protection locked="0"/>
    </xf>
    <xf numFmtId="0" fontId="0" fillId="10" borderId="184" xfId="0" applyFill="1" applyBorder="1" applyAlignment="1" applyProtection="1">
      <alignment horizontal="center" vertical="center" shrinkToFit="1"/>
      <protection locked="0"/>
    </xf>
    <xf numFmtId="0" fontId="0" fillId="0" borderId="122" xfId="0" applyBorder="1" applyAlignment="1" applyProtection="1">
      <alignment horizontal="left" vertical="center"/>
      <protection locked="0"/>
    </xf>
    <xf numFmtId="0" fontId="0" fillId="10" borderId="105" xfId="0" applyFill="1" applyBorder="1" applyAlignment="1" applyProtection="1">
      <alignment horizontal="center" vertical="center" shrinkToFit="1"/>
      <protection locked="0"/>
    </xf>
    <xf numFmtId="0" fontId="0" fillId="10" borderId="122" xfId="0" applyFill="1" applyBorder="1" applyAlignment="1" applyProtection="1">
      <alignment horizontal="center"/>
      <protection locked="0"/>
    </xf>
    <xf numFmtId="0" fontId="0" fillId="0" borderId="122" xfId="0" applyBorder="1" applyAlignment="1" applyProtection="1">
      <alignment horizontal="center"/>
      <protection locked="0"/>
    </xf>
    <xf numFmtId="0" fontId="0" fillId="0" borderId="176" xfId="0" applyBorder="1" applyAlignment="1" applyProtection="1">
      <alignment horizontal="center" vertical="center"/>
      <protection locked="0"/>
    </xf>
    <xf numFmtId="0" fontId="0" fillId="0" borderId="177" xfId="0" applyBorder="1" applyAlignment="1" applyProtection="1">
      <alignment horizontal="center" vertical="center"/>
      <protection locked="0"/>
    </xf>
    <xf numFmtId="0" fontId="0" fillId="0" borderId="122" xfId="0" applyBorder="1" applyAlignment="1" applyProtection="1">
      <alignment horizontal="left"/>
      <protection locked="0"/>
    </xf>
    <xf numFmtId="0" fontId="0" fillId="0" borderId="174" xfId="0" applyBorder="1" applyAlignment="1" applyProtection="1">
      <alignment horizontal="center" vertical="center"/>
      <protection locked="0"/>
    </xf>
    <xf numFmtId="20" fontId="0" fillId="11" borderId="151" xfId="0" applyNumberFormat="1" applyFill="1" applyBorder="1" applyAlignment="1" applyProtection="1">
      <alignment horizontal="center" vertical="center"/>
      <protection locked="0"/>
    </xf>
    <xf numFmtId="179" fontId="0" fillId="10" borderId="176" xfId="0" applyNumberFormat="1" applyFill="1" applyBorder="1" applyAlignment="1" applyProtection="1">
      <alignment horizontal="center" vertical="center"/>
      <protection locked="0"/>
    </xf>
    <xf numFmtId="179" fontId="0" fillId="10" borderId="177" xfId="0" applyNumberFormat="1" applyFill="1" applyBorder="1" applyAlignment="1" applyProtection="1">
      <alignment horizontal="center" vertical="center"/>
      <protection locked="0"/>
    </xf>
    <xf numFmtId="20" fontId="0" fillId="11" borderId="177" xfId="0" applyNumberFormat="1" applyFill="1" applyBorder="1" applyAlignment="1" applyProtection="1">
      <alignment horizontal="center" vertical="center"/>
      <protection locked="0"/>
    </xf>
    <xf numFmtId="188" fontId="0" fillId="11" borderId="183" xfId="0" applyNumberFormat="1" applyFill="1" applyBorder="1" applyAlignment="1" applyProtection="1">
      <alignment horizontal="center" vertical="center"/>
      <protection locked="0"/>
    </xf>
    <xf numFmtId="188" fontId="0" fillId="11" borderId="184" xfId="0" applyNumberFormat="1" applyFill="1" applyBorder="1" applyAlignment="1" applyProtection="1">
      <alignment horizontal="center" vertical="center"/>
      <protection locked="0"/>
    </xf>
    <xf numFmtId="14" fontId="0" fillId="0" borderId="129" xfId="0" applyNumberFormat="1" applyBorder="1" applyAlignment="1" applyProtection="1">
      <alignment horizontal="center" vertical="center"/>
      <protection locked="0"/>
    </xf>
    <xf numFmtId="0" fontId="0" fillId="0" borderId="129" xfId="0" applyBorder="1" applyAlignment="1" applyProtection="1">
      <alignment horizontal="center" vertical="center"/>
      <protection locked="0"/>
    </xf>
    <xf numFmtId="191" fontId="0" fillId="11" borderId="151" xfId="0" applyNumberFormat="1" applyFill="1" applyBorder="1" applyAlignment="1" applyProtection="1">
      <alignment horizontal="center" vertical="center"/>
      <protection locked="0"/>
    </xf>
    <xf numFmtId="191" fontId="0" fillId="11" borderId="104" xfId="0" applyNumberFormat="1" applyFill="1" applyBorder="1" applyAlignment="1" applyProtection="1">
      <alignment horizontal="center" vertical="center"/>
      <protection locked="0"/>
    </xf>
    <xf numFmtId="188" fontId="0" fillId="11" borderId="151" xfId="0" applyNumberFormat="1" applyFill="1" applyBorder="1" applyAlignment="1" applyProtection="1">
      <alignment horizontal="center" vertical="center"/>
      <protection locked="0"/>
    </xf>
    <xf numFmtId="188" fontId="0" fillId="11" borderId="104" xfId="0" applyNumberFormat="1" applyFill="1" applyBorder="1" applyAlignment="1" applyProtection="1">
      <alignment horizontal="center" vertical="center"/>
      <protection locked="0"/>
    </xf>
    <xf numFmtId="0" fontId="53" fillId="0" borderId="169" xfId="0" applyFont="1" applyBorder="1" applyAlignment="1" applyProtection="1">
      <alignment horizontal="center" vertical="center"/>
      <protection locked="0"/>
    </xf>
    <xf numFmtId="0" fontId="52" fillId="0" borderId="107" xfId="0" applyFont="1" applyBorder="1" applyAlignment="1" applyProtection="1">
      <alignment horizontal="center" vertical="center" shrinkToFit="1"/>
      <protection locked="0"/>
    </xf>
    <xf numFmtId="0" fontId="51" fillId="0" borderId="107" xfId="0" applyFont="1" applyBorder="1" applyAlignment="1" applyProtection="1">
      <alignment horizontal="center" vertical="center" shrinkToFit="1"/>
      <protection locked="0"/>
    </xf>
    <xf numFmtId="0" fontId="53" fillId="0" borderId="170" xfId="0" applyFont="1"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60" xfId="0" applyBorder="1" applyAlignment="1" applyProtection="1">
      <alignment horizontal="center" vertical="center"/>
      <protection locked="0"/>
    </xf>
    <xf numFmtId="0" fontId="53" fillId="0" borderId="168" xfId="0" applyFont="1" applyBorder="1" applyAlignment="1" applyProtection="1">
      <alignment horizontal="center" vertical="center"/>
      <protection locked="0"/>
    </xf>
    <xf numFmtId="0" fontId="52" fillId="0" borderId="171" xfId="0" applyFont="1" applyBorder="1" applyAlignment="1" applyProtection="1">
      <alignment horizontal="center" vertical="center" shrinkToFit="1"/>
      <protection locked="0"/>
    </xf>
    <xf numFmtId="0" fontId="0" fillId="0" borderId="3" xfId="0" applyBorder="1" applyAlignment="1" applyProtection="1">
      <alignment horizontal="left" vertical="center" shrinkToFit="1"/>
      <protection locked="0"/>
    </xf>
    <xf numFmtId="0" fontId="0" fillId="0" borderId="2" xfId="0" applyBorder="1" applyAlignment="1" applyProtection="1">
      <alignment horizontal="left" vertical="center" shrinkToFit="1"/>
      <protection locked="0"/>
    </xf>
    <xf numFmtId="0" fontId="17" fillId="0" borderId="46"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165" xfId="0" applyBorder="1" applyAlignment="1" applyProtection="1">
      <alignment horizontal="center" vertical="center"/>
      <protection locked="0"/>
    </xf>
    <xf numFmtId="0" fontId="0" fillId="0" borderId="30" xfId="0" applyBorder="1" applyAlignment="1" applyProtection="1">
      <alignment horizontal="center" vertical="center"/>
      <protection locked="0"/>
    </xf>
    <xf numFmtId="0" fontId="0" fillId="0" borderId="195" xfId="0" applyBorder="1" applyAlignment="1" applyProtection="1">
      <alignment horizontal="center" vertical="center"/>
      <protection locked="0"/>
    </xf>
    <xf numFmtId="0" fontId="0" fillId="0" borderId="193"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149" xfId="0" applyBorder="1" applyAlignment="1" applyProtection="1">
      <alignment horizontal="center" vertical="center"/>
      <protection locked="0"/>
    </xf>
    <xf numFmtId="0" fontId="0" fillId="0" borderId="104" xfId="0" applyBorder="1" applyAlignment="1" applyProtection="1">
      <alignment horizontal="center" vertical="center"/>
      <protection locked="0"/>
    </xf>
    <xf numFmtId="0" fontId="0" fillId="0" borderId="166" xfId="0" applyBorder="1" applyAlignment="1" applyProtection="1">
      <alignment horizontal="center" vertical="center"/>
      <protection locked="0"/>
    </xf>
    <xf numFmtId="0" fontId="0" fillId="0" borderId="114" xfId="0" applyBorder="1" applyAlignment="1" applyProtection="1">
      <alignment horizontal="center" vertical="center"/>
      <protection locked="0"/>
    </xf>
    <xf numFmtId="0" fontId="0" fillId="0" borderId="50" xfId="0" applyBorder="1" applyAlignment="1" applyProtection="1">
      <alignment horizontal="right" vertical="center"/>
      <protection locked="0"/>
    </xf>
    <xf numFmtId="0" fontId="0" fillId="0" borderId="134" xfId="0" applyBorder="1" applyAlignment="1" applyProtection="1">
      <alignment horizontal="right" vertical="center"/>
      <protection locked="0"/>
    </xf>
    <xf numFmtId="0" fontId="51" fillId="11" borderId="188" xfId="0" applyFont="1" applyFill="1" applyBorder="1" applyAlignment="1" applyProtection="1">
      <alignment horizontal="center" vertical="center" shrinkToFit="1"/>
      <protection locked="0"/>
    </xf>
    <xf numFmtId="0" fontId="51" fillId="11" borderId="142" xfId="0" applyFont="1" applyFill="1" applyBorder="1" applyAlignment="1" applyProtection="1">
      <alignment horizontal="center" vertical="center" shrinkToFit="1"/>
      <protection locked="0"/>
    </xf>
    <xf numFmtId="0" fontId="51" fillId="11" borderId="189" xfId="0" applyFont="1" applyFill="1" applyBorder="1" applyAlignment="1" applyProtection="1">
      <alignment horizontal="center" vertical="center" shrinkToFit="1"/>
      <protection locked="0"/>
    </xf>
    <xf numFmtId="179" fontId="0" fillId="0" borderId="167" xfId="0" applyNumberFormat="1" applyBorder="1" applyAlignment="1" applyProtection="1">
      <alignment horizontal="center" vertical="center"/>
      <protection locked="0"/>
    </xf>
    <xf numFmtId="179" fontId="0" fillId="0" borderId="1" xfId="0" applyNumberFormat="1" applyBorder="1" applyAlignment="1" applyProtection="1">
      <alignment horizontal="center" vertical="center"/>
      <protection locked="0"/>
    </xf>
    <xf numFmtId="179" fontId="0" fillId="0" borderId="158" xfId="0" applyNumberFormat="1" applyBorder="1" applyAlignment="1" applyProtection="1">
      <alignment horizontal="center" vertical="center"/>
      <protection locked="0"/>
    </xf>
    <xf numFmtId="179" fontId="0" fillId="0" borderId="172" xfId="0" applyNumberFormat="1" applyBorder="1" applyAlignment="1" applyProtection="1">
      <alignment horizontal="center" vertical="center"/>
      <protection locked="0"/>
    </xf>
    <xf numFmtId="179" fontId="0" fillId="0" borderId="203" xfId="0" applyNumberFormat="1" applyBorder="1" applyAlignment="1" applyProtection="1">
      <alignment horizontal="center" vertical="center"/>
      <protection locked="0"/>
    </xf>
    <xf numFmtId="179" fontId="0" fillId="0" borderId="200" xfId="0" applyNumberFormat="1" applyBorder="1" applyAlignment="1" applyProtection="1">
      <alignment horizontal="center" vertical="center"/>
      <protection locked="0"/>
    </xf>
    <xf numFmtId="179" fontId="0" fillId="0" borderId="204" xfId="0" applyNumberFormat="1" applyBorder="1" applyAlignment="1" applyProtection="1">
      <alignment horizontal="center" vertical="center"/>
      <protection locked="0"/>
    </xf>
    <xf numFmtId="0" fontId="17" fillId="0" borderId="23" xfId="0" applyFont="1" applyBorder="1" applyAlignment="1" applyProtection="1">
      <alignment horizontal="center" vertical="center" shrinkToFit="1"/>
      <protection locked="0"/>
    </xf>
    <xf numFmtId="0" fontId="0" fillId="0" borderId="28" xfId="0" applyBorder="1" applyAlignment="1" applyProtection="1">
      <alignment horizontal="center" vertical="center"/>
      <protection locked="0"/>
    </xf>
    <xf numFmtId="0" fontId="0" fillId="0" borderId="202" xfId="0" applyBorder="1" applyAlignment="1" applyProtection="1">
      <alignment horizontal="center" vertical="center"/>
      <protection locked="0"/>
    </xf>
    <xf numFmtId="0" fontId="11" fillId="0" borderId="50" xfId="0" applyFont="1" applyBorder="1" applyAlignment="1" applyProtection="1">
      <alignment horizontal="center" vertical="center" shrinkToFit="1"/>
      <protection locked="0"/>
    </xf>
    <xf numFmtId="0" fontId="11" fillId="0" borderId="52" xfId="0" applyFont="1" applyBorder="1" applyAlignment="1" applyProtection="1">
      <alignment horizontal="center" vertical="center" shrinkToFit="1"/>
      <protection locked="0"/>
    </xf>
    <xf numFmtId="0" fontId="51" fillId="0" borderId="131" xfId="0" applyFont="1" applyBorder="1" applyAlignment="1" applyProtection="1">
      <alignment horizontal="center" vertical="center" shrinkToFit="1"/>
      <protection locked="0"/>
    </xf>
    <xf numFmtId="0" fontId="51" fillId="0" borderId="52" xfId="0" applyFont="1" applyBorder="1" applyAlignment="1" applyProtection="1">
      <alignment horizontal="center" vertical="center" shrinkToFit="1"/>
      <protection locked="0"/>
    </xf>
    <xf numFmtId="0" fontId="51" fillId="0" borderId="51" xfId="0" applyFont="1" applyBorder="1" applyAlignment="1" applyProtection="1">
      <alignment horizontal="center" vertical="center" shrinkToFit="1"/>
      <protection locked="0"/>
    </xf>
    <xf numFmtId="49" fontId="17" fillId="0" borderId="131" xfId="0" applyNumberFormat="1" applyFont="1" applyBorder="1" applyAlignment="1" applyProtection="1">
      <alignment horizontal="center" vertical="center" shrinkToFit="1"/>
      <protection locked="0"/>
    </xf>
    <xf numFmtId="49" fontId="17" fillId="0" borderId="52" xfId="0" applyNumberFormat="1" applyFont="1" applyBorder="1" applyAlignment="1" applyProtection="1">
      <alignment horizontal="center" vertical="center" shrinkToFit="1"/>
      <protection locked="0"/>
    </xf>
    <xf numFmtId="49" fontId="17" fillId="0" borderId="202" xfId="0" applyNumberFormat="1" applyFont="1" applyBorder="1" applyAlignment="1" applyProtection="1">
      <alignment horizontal="center" vertical="center" shrinkToFit="1"/>
      <protection locked="0"/>
    </xf>
    <xf numFmtId="0" fontId="0" fillId="0" borderId="0" xfId="0" applyAlignment="1" applyProtection="1">
      <alignment horizontal="left" vertical="center"/>
      <protection locked="0"/>
    </xf>
    <xf numFmtId="0" fontId="12" fillId="0" borderId="122" xfId="0" applyFont="1" applyBorder="1" applyAlignment="1" applyProtection="1">
      <alignment horizontal="left"/>
      <protection locked="0"/>
    </xf>
    <xf numFmtId="0" fontId="53" fillId="0" borderId="209" xfId="0" applyFont="1" applyBorder="1" applyAlignment="1" applyProtection="1">
      <alignment horizontal="center" vertical="center"/>
      <protection locked="0"/>
    </xf>
    <xf numFmtId="0" fontId="53" fillId="0" borderId="210" xfId="0" applyFont="1" applyBorder="1" applyAlignment="1" applyProtection="1">
      <alignment horizontal="center" vertical="center"/>
      <protection locked="0"/>
    </xf>
    <xf numFmtId="0" fontId="0" fillId="0" borderId="178" xfId="0" applyBorder="1" applyAlignment="1" applyProtection="1">
      <alignment horizontal="center" vertical="center"/>
      <protection locked="0"/>
    </xf>
    <xf numFmtId="0" fontId="0" fillId="10" borderId="181" xfId="0" applyFill="1" applyBorder="1" applyAlignment="1" applyProtection="1">
      <alignment horizontal="center" vertical="center"/>
      <protection locked="0"/>
    </xf>
    <xf numFmtId="0" fontId="0" fillId="11" borderId="183" xfId="0" applyFill="1" applyBorder="1" applyAlignment="1" applyProtection="1">
      <alignment horizontal="center" vertical="center"/>
      <protection locked="0"/>
    </xf>
    <xf numFmtId="0" fontId="0" fillId="11" borderId="184" xfId="0" applyFill="1" applyBorder="1" applyAlignment="1" applyProtection="1">
      <alignment horizontal="center" vertical="center"/>
      <protection locked="0"/>
    </xf>
    <xf numFmtId="0" fontId="0" fillId="0" borderId="185" xfId="0" applyBorder="1" applyAlignment="1" applyProtection="1">
      <alignment horizontal="center" vertical="center"/>
      <protection locked="0"/>
    </xf>
    <xf numFmtId="0" fontId="0" fillId="0" borderId="186" xfId="0" applyBorder="1" applyAlignment="1" applyProtection="1">
      <alignment horizontal="center" vertical="center"/>
      <protection locked="0"/>
    </xf>
    <xf numFmtId="0" fontId="0" fillId="0" borderId="77"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58" xfId="0" applyBorder="1" applyAlignment="1" applyProtection="1">
      <alignment horizontal="center" vertical="center"/>
      <protection locked="0"/>
    </xf>
    <xf numFmtId="0" fontId="51" fillId="0" borderId="188" xfId="0" applyFont="1" applyBorder="1" applyAlignment="1" applyProtection="1">
      <alignment horizontal="center" vertical="center" shrinkToFit="1"/>
      <protection locked="0"/>
    </xf>
    <xf numFmtId="0" fontId="51" fillId="0" borderId="142" xfId="0" applyFont="1" applyBorder="1" applyAlignment="1" applyProtection="1">
      <alignment horizontal="center" vertical="center" shrinkToFit="1"/>
      <protection locked="0"/>
    </xf>
    <xf numFmtId="0" fontId="51" fillId="0" borderId="189" xfId="0" applyFont="1" applyBorder="1" applyAlignment="1" applyProtection="1">
      <alignment horizontal="center" vertical="center" shrinkToFit="1"/>
      <protection locked="0"/>
    </xf>
    <xf numFmtId="0" fontId="0" fillId="10" borderId="177" xfId="0" applyFill="1" applyBorder="1" applyAlignment="1" applyProtection="1">
      <alignment horizontal="center" vertical="center"/>
      <protection locked="0"/>
    </xf>
    <xf numFmtId="0" fontId="0" fillId="0" borderId="148" xfId="0" applyBorder="1" applyAlignment="1" applyProtection="1">
      <alignment horizontal="center" vertical="center"/>
      <protection locked="0"/>
    </xf>
    <xf numFmtId="0" fontId="0" fillId="0" borderId="156" xfId="0" applyBorder="1" applyAlignment="1" applyProtection="1">
      <alignment horizontal="center" vertical="center"/>
      <protection locked="0"/>
    </xf>
    <xf numFmtId="49" fontId="17" fillId="0" borderId="51" xfId="0" applyNumberFormat="1" applyFont="1" applyBorder="1" applyAlignment="1" applyProtection="1">
      <alignment horizontal="center" vertical="center" shrinkToFit="1"/>
      <protection locked="0"/>
    </xf>
    <xf numFmtId="0" fontId="0" fillId="0" borderId="52" xfId="0" applyBorder="1" applyAlignment="1" applyProtection="1">
      <alignment horizontal="right" vertical="center"/>
      <protection locked="0"/>
    </xf>
    <xf numFmtId="0" fontId="0" fillId="0" borderId="111" xfId="0" applyBorder="1" applyAlignment="1" applyProtection="1">
      <alignment horizontal="center" vertical="center"/>
      <protection locked="0"/>
    </xf>
    <xf numFmtId="0" fontId="0" fillId="0" borderId="39" xfId="0" applyBorder="1" applyAlignment="1" applyProtection="1">
      <alignment horizontal="center" vertical="center"/>
      <protection locked="0"/>
    </xf>
    <xf numFmtId="0" fontId="0" fillId="0" borderId="123" xfId="0" applyBorder="1" applyAlignment="1" applyProtection="1">
      <alignment horizontal="center" vertical="center"/>
      <protection locked="0"/>
    </xf>
    <xf numFmtId="0" fontId="0" fillId="10" borderId="181" xfId="0" applyFill="1" applyBorder="1" applyAlignment="1" applyProtection="1">
      <alignment horizontal="left" vertical="center" shrinkToFit="1"/>
      <protection locked="0"/>
    </xf>
    <xf numFmtId="0" fontId="0" fillId="0" borderId="190" xfId="0" applyBorder="1" applyAlignment="1" applyProtection="1">
      <alignment horizontal="center" vertical="center"/>
      <protection locked="0"/>
    </xf>
    <xf numFmtId="0" fontId="0" fillId="0" borderId="115" xfId="0" applyBorder="1" applyAlignment="1" applyProtection="1">
      <alignment horizontal="center" vertical="center"/>
      <protection locked="0"/>
    </xf>
    <xf numFmtId="0" fontId="0" fillId="10" borderId="174" xfId="0" applyFill="1" applyBorder="1" applyAlignment="1" applyProtection="1">
      <alignment horizontal="center" vertical="center"/>
      <protection locked="0"/>
    </xf>
    <xf numFmtId="0" fontId="12" fillId="0" borderId="122" xfId="0" applyFont="1" applyBorder="1" applyAlignment="1" applyProtection="1">
      <alignment horizontal="left" vertical="center"/>
      <protection locked="0"/>
    </xf>
    <xf numFmtId="0" fontId="12" fillId="0" borderId="0" xfId="0" applyFont="1" applyAlignment="1" applyProtection="1">
      <alignment horizontal="center" vertical="center"/>
      <protection locked="0"/>
    </xf>
    <xf numFmtId="0" fontId="0" fillId="10" borderId="174" xfId="0" applyFill="1" applyBorder="1" applyAlignment="1" applyProtection="1">
      <alignment horizontal="left" vertical="center" shrinkToFit="1"/>
      <protection locked="0"/>
    </xf>
    <xf numFmtId="0" fontId="0" fillId="0" borderId="201" xfId="0" applyBorder="1" applyAlignment="1" applyProtection="1">
      <alignment horizontal="left" vertical="center"/>
      <protection locked="0"/>
    </xf>
    <xf numFmtId="0" fontId="0" fillId="10" borderId="50" xfId="0" applyFill="1" applyBorder="1" applyAlignment="1" applyProtection="1">
      <alignment horizontal="center" vertical="center"/>
      <protection locked="0"/>
    </xf>
    <xf numFmtId="0" fontId="0" fillId="10" borderId="52" xfId="0" applyFill="1" applyBorder="1" applyAlignment="1" applyProtection="1">
      <alignment horizontal="center" vertical="center"/>
      <protection locked="0"/>
    </xf>
    <xf numFmtId="0" fontId="0" fillId="10" borderId="202" xfId="0" applyFill="1" applyBorder="1" applyAlignment="1" applyProtection="1">
      <alignment horizontal="center" vertical="center"/>
      <protection locked="0"/>
    </xf>
    <xf numFmtId="0" fontId="63" fillId="0" borderId="0" xfId="0" applyFont="1" applyAlignment="1" applyProtection="1">
      <alignment horizontal="center" vertical="center" shrinkToFit="1"/>
      <protection locked="0"/>
    </xf>
    <xf numFmtId="38" fontId="0" fillId="0" borderId="132" xfId="9" applyFont="1" applyFill="1" applyBorder="1" applyAlignment="1" applyProtection="1">
      <alignment horizontal="left" vertical="center"/>
      <protection locked="0"/>
    </xf>
    <xf numFmtId="38" fontId="25" fillId="0" borderId="0" xfId="9" applyFont="1" applyFill="1" applyBorder="1" applyAlignment="1" applyProtection="1">
      <alignment horizontal="left" vertical="center"/>
      <protection locked="0"/>
    </xf>
    <xf numFmtId="0" fontId="0" fillId="11" borderId="155" xfId="0" applyFill="1" applyBorder="1" applyAlignment="1" applyProtection="1">
      <alignment horizontal="center" vertical="center"/>
      <protection locked="0"/>
    </xf>
    <xf numFmtId="0" fontId="0" fillId="11" borderId="175" xfId="0" applyFill="1" applyBorder="1" applyAlignment="1" applyProtection="1">
      <alignment horizontal="center" vertical="center"/>
      <protection locked="0"/>
    </xf>
    <xf numFmtId="0" fontId="12" fillId="0" borderId="0" xfId="0" applyFont="1" applyAlignment="1" applyProtection="1">
      <alignment horizontal="left" vertical="center"/>
      <protection locked="0"/>
    </xf>
    <xf numFmtId="0" fontId="0" fillId="11" borderId="187" xfId="0" applyFill="1" applyBorder="1" applyAlignment="1" applyProtection="1">
      <alignment horizontal="center" vertical="center"/>
      <protection locked="0"/>
    </xf>
    <xf numFmtId="0" fontId="0" fillId="10" borderId="50" xfId="0" applyFill="1" applyBorder="1" applyAlignment="1" applyProtection="1">
      <alignment horizontal="center" vertical="center" shrinkToFit="1"/>
      <protection locked="0"/>
    </xf>
    <xf numFmtId="0" fontId="0" fillId="10" borderId="52" xfId="0" applyFill="1" applyBorder="1" applyAlignment="1" applyProtection="1">
      <alignment horizontal="center" vertical="center" shrinkToFit="1"/>
      <protection locked="0"/>
    </xf>
    <xf numFmtId="0" fontId="0" fillId="10" borderId="202" xfId="0" applyFill="1" applyBorder="1" applyAlignment="1" applyProtection="1">
      <alignment horizontal="center" vertical="center" shrinkToFit="1"/>
      <protection locked="0"/>
    </xf>
    <xf numFmtId="0" fontId="12" fillId="0" borderId="50"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shrinkToFit="1"/>
      <protection locked="0"/>
    </xf>
    <xf numFmtId="0" fontId="12" fillId="0" borderId="52" xfId="0" applyFont="1" applyBorder="1" applyAlignment="1" applyProtection="1">
      <alignment horizontal="center" vertical="center"/>
      <protection locked="0"/>
    </xf>
    <xf numFmtId="0" fontId="12" fillId="0" borderId="202" xfId="0" applyFont="1" applyBorder="1" applyAlignment="1" applyProtection="1">
      <alignment horizontal="center" vertical="center"/>
      <protection locked="0"/>
    </xf>
    <xf numFmtId="0" fontId="0" fillId="10" borderId="185" xfId="0" applyFill="1" applyBorder="1" applyAlignment="1" applyProtection="1">
      <alignment horizontal="center" vertical="center" shrinkToFit="1"/>
      <protection locked="0"/>
    </xf>
    <xf numFmtId="0" fontId="0" fillId="10" borderId="165" xfId="0" applyFill="1" applyBorder="1" applyAlignment="1" applyProtection="1">
      <alignment horizontal="center" vertical="center" shrinkToFit="1"/>
      <protection locked="0"/>
    </xf>
    <xf numFmtId="0" fontId="0" fillId="0" borderId="162" xfId="0" applyBorder="1" applyAlignment="1" applyProtection="1">
      <alignment horizontal="center" vertical="center"/>
      <protection locked="0"/>
    </xf>
    <xf numFmtId="0" fontId="0" fillId="0" borderId="110" xfId="0" applyBorder="1" applyAlignment="1" applyProtection="1">
      <alignment horizontal="center" vertical="center"/>
      <protection locked="0"/>
    </xf>
    <xf numFmtId="0" fontId="0" fillId="0" borderId="177" xfId="0" applyBorder="1" applyAlignment="1" applyProtection="1">
      <alignment horizontal="center" vertical="center" shrinkToFit="1"/>
      <protection locked="0"/>
    </xf>
    <xf numFmtId="0" fontId="0" fillId="0" borderId="183" xfId="0" applyBorder="1" applyAlignment="1" applyProtection="1">
      <alignment horizontal="center" vertical="center" shrinkToFit="1"/>
      <protection locked="0"/>
    </xf>
    <xf numFmtId="0" fontId="0" fillId="0" borderId="174" xfId="0" applyBorder="1" applyAlignment="1" applyProtection="1">
      <alignment horizontal="center" vertical="center" shrinkToFit="1"/>
      <protection locked="0"/>
    </xf>
    <xf numFmtId="0" fontId="0" fillId="0" borderId="155" xfId="0" applyBorder="1" applyAlignment="1" applyProtection="1">
      <alignment horizontal="center" vertical="center" shrinkToFit="1"/>
      <protection locked="0"/>
    </xf>
    <xf numFmtId="0" fontId="0" fillId="0" borderId="208" xfId="0" applyBorder="1" applyAlignment="1" applyProtection="1">
      <alignment horizontal="center" vertical="center"/>
      <protection locked="0"/>
    </xf>
    <xf numFmtId="0" fontId="0" fillId="11" borderId="206" xfId="0" applyFill="1" applyBorder="1" applyAlignment="1" applyProtection="1">
      <alignment horizontal="center" vertical="center"/>
      <protection locked="0"/>
    </xf>
    <xf numFmtId="0" fontId="0" fillId="0" borderId="175" xfId="0" applyBorder="1" applyAlignment="1" applyProtection="1">
      <alignment horizontal="center" vertical="center" shrinkToFit="1"/>
      <protection locked="0"/>
    </xf>
    <xf numFmtId="191" fontId="0" fillId="11" borderId="183" xfId="0" applyNumberFormat="1" applyFill="1" applyBorder="1" applyAlignment="1" applyProtection="1">
      <alignment horizontal="center" vertical="center"/>
      <protection locked="0"/>
    </xf>
    <xf numFmtId="191" fontId="0" fillId="11" borderId="184" xfId="0" applyNumberFormat="1" applyFill="1" applyBorder="1" applyAlignment="1" applyProtection="1">
      <alignment horizontal="center" vertical="center"/>
      <protection locked="0"/>
    </xf>
    <xf numFmtId="0" fontId="0" fillId="0" borderId="155" xfId="0" applyBorder="1" applyAlignment="1" applyProtection="1">
      <alignment horizontal="center" vertical="center"/>
      <protection locked="0"/>
    </xf>
    <xf numFmtId="0" fontId="0" fillId="0" borderId="175" xfId="0" applyBorder="1" applyAlignment="1" applyProtection="1">
      <alignment horizontal="center" vertical="center"/>
      <protection locked="0"/>
    </xf>
    <xf numFmtId="0" fontId="0" fillId="10" borderId="183" xfId="0" applyFill="1" applyBorder="1" applyAlignment="1" applyProtection="1">
      <alignment horizontal="center" vertical="center"/>
      <protection locked="0"/>
    </xf>
    <xf numFmtId="0" fontId="0" fillId="10" borderId="206" xfId="0" applyFill="1" applyBorder="1" applyAlignment="1" applyProtection="1">
      <alignment horizontal="center" vertical="center"/>
      <protection locked="0"/>
    </xf>
    <xf numFmtId="0" fontId="0" fillId="0" borderId="1" xfId="0" applyBorder="1" applyAlignment="1" applyProtection="1">
      <alignment horizontal="center" vertical="center"/>
      <protection locked="0"/>
    </xf>
    <xf numFmtId="180" fontId="43" fillId="0" borderId="0" xfId="6" applyNumberFormat="1" applyFont="1" applyAlignment="1" applyProtection="1">
      <alignment horizontal="center" vertical="center"/>
      <protection hidden="1"/>
    </xf>
    <xf numFmtId="180" fontId="43" fillId="0" borderId="123" xfId="6" applyNumberFormat="1" applyFont="1" applyBorder="1" applyAlignment="1" applyProtection="1">
      <alignment horizontal="center" vertical="center"/>
      <protection hidden="1"/>
    </xf>
    <xf numFmtId="49" fontId="38" fillId="10" borderId="23" xfId="6" applyNumberFormat="1" applyFont="1" applyFill="1" applyBorder="1" applyAlignment="1" applyProtection="1">
      <alignment horizontal="center" vertical="center"/>
      <protection locked="0" hidden="1"/>
    </xf>
    <xf numFmtId="49" fontId="37" fillId="0" borderId="132" xfId="6" applyNumberFormat="1" applyFont="1" applyBorder="1" applyAlignment="1" applyProtection="1">
      <alignment horizontal="distributed" vertical="center" shrinkToFit="1"/>
      <protection hidden="1"/>
    </xf>
    <xf numFmtId="49" fontId="37" fillId="0" borderId="0" xfId="6" applyNumberFormat="1" applyFont="1" applyAlignment="1" applyProtection="1">
      <alignment horizontal="distributed" vertical="center" shrinkToFit="1"/>
      <protection hidden="1"/>
    </xf>
    <xf numFmtId="49" fontId="37" fillId="0" borderId="90" xfId="6" applyNumberFormat="1" applyFont="1" applyBorder="1" applyAlignment="1" applyProtection="1">
      <alignment horizontal="distributed" vertical="center"/>
      <protection hidden="1"/>
    </xf>
    <xf numFmtId="49" fontId="37" fillId="0" borderId="29" xfId="6" applyNumberFormat="1" applyFont="1" applyBorder="1" applyAlignment="1" applyProtection="1">
      <alignment horizontal="distributed" vertical="center"/>
      <protection hidden="1"/>
    </xf>
    <xf numFmtId="0" fontId="38" fillId="10" borderId="23" xfId="6" applyFont="1" applyFill="1" applyBorder="1" applyAlignment="1" applyProtection="1">
      <alignment horizontal="center" vertical="center" shrinkToFit="1"/>
      <protection locked="0" hidden="1"/>
    </xf>
    <xf numFmtId="0" fontId="34" fillId="0" borderId="132" xfId="6" applyFont="1" applyBorder="1" applyAlignment="1" applyProtection="1">
      <alignment horizontal="center" vertical="center"/>
      <protection hidden="1"/>
    </xf>
    <xf numFmtId="0" fontId="34" fillId="0" borderId="0" xfId="6" applyFont="1" applyAlignment="1" applyProtection="1">
      <alignment horizontal="center" vertical="center"/>
      <protection hidden="1"/>
    </xf>
    <xf numFmtId="0" fontId="34" fillId="0" borderId="123" xfId="6" applyFont="1" applyBorder="1" applyAlignment="1" applyProtection="1">
      <alignment horizontal="center" vertical="center"/>
      <protection hidden="1"/>
    </xf>
    <xf numFmtId="0" fontId="38" fillId="10" borderId="142" xfId="6" applyFont="1" applyFill="1" applyBorder="1" applyAlignment="1" applyProtection="1">
      <alignment horizontal="left" vertical="center" shrinkToFit="1"/>
      <protection locked="0" hidden="1"/>
    </xf>
    <xf numFmtId="0" fontId="38" fillId="10" borderId="114" xfId="6" applyFont="1" applyFill="1" applyBorder="1" applyAlignment="1" applyProtection="1">
      <alignment horizontal="left" vertical="center" shrinkToFit="1"/>
      <protection locked="0" hidden="1"/>
    </xf>
    <xf numFmtId="0" fontId="32" fillId="3" borderId="10" xfId="0" applyFont="1" applyFill="1" applyBorder="1" applyAlignment="1" applyProtection="1">
      <alignment horizontal="left" vertical="center"/>
      <protection hidden="1"/>
    </xf>
    <xf numFmtId="0" fontId="32" fillId="3" borderId="0" xfId="0" applyFont="1" applyFill="1" applyAlignment="1" applyProtection="1">
      <alignment horizontal="left" vertical="center"/>
      <protection hidden="1"/>
    </xf>
    <xf numFmtId="0" fontId="32" fillId="3" borderId="9" xfId="0" applyFont="1" applyFill="1" applyBorder="1" applyAlignment="1" applyProtection="1">
      <alignment horizontal="left" vertical="center"/>
      <protection hidden="1"/>
    </xf>
    <xf numFmtId="0" fontId="40" fillId="0" borderId="20" xfId="0" applyFont="1" applyBorder="1" applyAlignment="1" applyProtection="1">
      <alignment horizontal="left" vertical="center"/>
      <protection hidden="1"/>
    </xf>
    <xf numFmtId="0" fontId="40" fillId="0" borderId="37" xfId="0" applyFont="1" applyBorder="1" applyAlignment="1" applyProtection="1">
      <alignment horizontal="left" vertical="center"/>
      <protection hidden="1"/>
    </xf>
    <xf numFmtId="0" fontId="38" fillId="10" borderId="133" xfId="6" applyFont="1" applyFill="1" applyBorder="1" applyAlignment="1" applyProtection="1">
      <alignment horizontal="left" vertical="center" shrinkToFit="1"/>
      <protection locked="0" hidden="1"/>
    </xf>
    <xf numFmtId="0" fontId="38" fillId="10" borderId="119" xfId="6" applyFont="1" applyFill="1" applyBorder="1" applyAlignment="1" applyProtection="1">
      <alignment horizontal="left" vertical="center" shrinkToFit="1"/>
      <protection locked="0" hidden="1"/>
    </xf>
    <xf numFmtId="56" fontId="41" fillId="10" borderId="23" xfId="6" applyNumberFormat="1" applyFont="1" applyFill="1" applyBorder="1" applyAlignment="1" applyProtection="1">
      <alignment horizontal="center" vertical="center" shrinkToFit="1"/>
      <protection locked="0" hidden="1"/>
    </xf>
    <xf numFmtId="49" fontId="34" fillId="0" borderId="132" xfId="6" applyNumberFormat="1" applyFont="1" applyBorder="1" applyAlignment="1" applyProtection="1">
      <alignment horizontal="center" vertical="center"/>
      <protection hidden="1"/>
    </xf>
    <xf numFmtId="49" fontId="34" fillId="0" borderId="0" xfId="6" applyNumberFormat="1" applyFont="1" applyAlignment="1" applyProtection="1">
      <alignment horizontal="center" vertical="center"/>
      <protection hidden="1"/>
    </xf>
    <xf numFmtId="49" fontId="34" fillId="0" borderId="123" xfId="6" applyNumberFormat="1" applyFont="1" applyBorder="1" applyAlignment="1" applyProtection="1">
      <alignment horizontal="center" vertical="center"/>
      <protection hidden="1"/>
    </xf>
    <xf numFmtId="0" fontId="38" fillId="10" borderId="141" xfId="6" applyFont="1" applyFill="1" applyBorder="1" applyAlignment="1" applyProtection="1">
      <alignment horizontal="left" vertical="center" shrinkToFit="1"/>
      <protection locked="0" hidden="1"/>
    </xf>
    <xf numFmtId="0" fontId="39" fillId="11" borderId="112" xfId="6" applyFont="1" applyFill="1" applyBorder="1" applyAlignment="1" applyProtection="1">
      <alignment vertical="top" wrapText="1"/>
      <protection locked="0" hidden="1"/>
    </xf>
    <xf numFmtId="0" fontId="39" fillId="11" borderId="34" xfId="6" applyFont="1" applyFill="1" applyBorder="1" applyAlignment="1" applyProtection="1">
      <alignment vertical="top" wrapText="1"/>
      <protection locked="0" hidden="1"/>
    </xf>
    <xf numFmtId="0" fontId="39" fillId="11" borderId="36" xfId="6" applyFont="1" applyFill="1" applyBorder="1" applyAlignment="1" applyProtection="1">
      <alignment vertical="top" wrapText="1"/>
      <protection locked="0" hidden="1"/>
    </xf>
    <xf numFmtId="0" fontId="34" fillId="0" borderId="132" xfId="6" applyFont="1" applyBorder="1" applyAlignment="1" applyProtection="1">
      <alignment horizontal="center" vertical="center" textRotation="255"/>
      <protection hidden="1"/>
    </xf>
    <xf numFmtId="180" fontId="41" fillId="0" borderId="0" xfId="6" applyNumberFormat="1" applyFont="1" applyAlignment="1" applyProtection="1">
      <alignment horizontal="center" vertical="center"/>
      <protection hidden="1"/>
    </xf>
    <xf numFmtId="180" fontId="41" fillId="0" borderId="123" xfId="6" applyNumberFormat="1" applyFont="1" applyBorder="1" applyAlignment="1" applyProtection="1">
      <alignment horizontal="center" vertical="center"/>
      <protection hidden="1"/>
    </xf>
    <xf numFmtId="0" fontId="37" fillId="0" borderId="13" xfId="6" applyFont="1" applyBorder="1" applyAlignment="1" applyProtection="1">
      <alignment horizontal="center" vertical="center"/>
      <protection hidden="1"/>
    </xf>
    <xf numFmtId="0" fontId="37" fillId="0" borderId="12" xfId="6" applyFont="1" applyBorder="1" applyAlignment="1" applyProtection="1">
      <alignment horizontal="center" vertical="center"/>
      <protection hidden="1"/>
    </xf>
    <xf numFmtId="0" fontId="40" fillId="0" borderId="131" xfId="6" applyFont="1" applyBorder="1" applyAlignment="1" applyProtection="1">
      <alignment horizontal="left" vertical="center" shrinkToFit="1"/>
      <protection hidden="1"/>
    </xf>
    <xf numFmtId="0" fontId="40" fillId="0" borderId="52" xfId="6" applyFont="1" applyBorder="1" applyAlignment="1" applyProtection="1">
      <alignment horizontal="left" vertical="center" shrinkToFit="1"/>
      <protection hidden="1"/>
    </xf>
    <xf numFmtId="0" fontId="40" fillId="0" borderId="27" xfId="6" applyFont="1" applyBorder="1" applyAlignment="1" applyProtection="1">
      <alignment horizontal="left" vertical="center" shrinkToFit="1"/>
      <protection hidden="1"/>
    </xf>
    <xf numFmtId="56" fontId="34" fillId="0" borderId="132" xfId="6" applyNumberFormat="1" applyFont="1" applyBorder="1" applyAlignment="1" applyProtection="1">
      <alignment horizontal="center" vertical="center"/>
      <protection hidden="1"/>
    </xf>
    <xf numFmtId="9" fontId="38" fillId="10" borderId="124" xfId="10" applyFont="1" applyFill="1" applyBorder="1" applyAlignment="1" applyProtection="1">
      <alignment horizontal="left" vertical="center" shrinkToFit="1"/>
      <protection locked="0" hidden="1"/>
    </xf>
    <xf numFmtId="9" fontId="38" fillId="10" borderId="94" xfId="10" applyFont="1" applyFill="1" applyBorder="1" applyAlignment="1" applyProtection="1">
      <alignment horizontal="left" vertical="center" shrinkToFit="1"/>
      <protection locked="0" hidden="1"/>
    </xf>
    <xf numFmtId="0" fontId="4" fillId="0" borderId="26" xfId="7" applyBorder="1" applyAlignment="1" applyProtection="1">
      <alignment horizontal="center" vertical="center"/>
      <protection hidden="1"/>
    </xf>
    <xf numFmtId="0" fontId="4" fillId="0" borderId="25" xfId="7" applyBorder="1" applyAlignment="1" applyProtection="1">
      <alignment horizontal="center" vertical="center"/>
      <protection hidden="1"/>
    </xf>
    <xf numFmtId="0" fontId="4" fillId="5" borderId="50" xfId="7" applyFill="1" applyBorder="1" applyAlignment="1" applyProtection="1">
      <alignment horizontal="center" vertical="center"/>
      <protection hidden="1"/>
    </xf>
    <xf numFmtId="0" fontId="4" fillId="5" borderId="27" xfId="7" applyFill="1" applyBorder="1" applyAlignment="1" applyProtection="1">
      <alignment horizontal="center" vertical="center"/>
      <protection hidden="1"/>
    </xf>
    <xf numFmtId="0" fontId="4" fillId="0" borderId="0" xfId="7" applyAlignment="1" applyProtection="1">
      <alignment horizontal="center" vertical="center" wrapText="1"/>
      <protection hidden="1"/>
    </xf>
    <xf numFmtId="0" fontId="1" fillId="0" borderId="0" xfId="7" applyFont="1" applyAlignment="1" applyProtection="1">
      <alignment horizontal="left" vertical="top" wrapText="1"/>
      <protection hidden="1"/>
    </xf>
    <xf numFmtId="0" fontId="4" fillId="0" borderId="0" xfId="7" applyAlignment="1" applyProtection="1">
      <alignment horizontal="left" vertical="top"/>
      <protection hidden="1"/>
    </xf>
    <xf numFmtId="0" fontId="4" fillId="0" borderId="54" xfId="7" applyBorder="1" applyAlignment="1" applyProtection="1">
      <alignment horizontal="center" vertical="center"/>
      <protection hidden="1"/>
    </xf>
    <xf numFmtId="0" fontId="4" fillId="0" borderId="48" xfId="7" applyBorder="1" applyAlignment="1" applyProtection="1">
      <alignment horizontal="center" vertical="center"/>
      <protection hidden="1"/>
    </xf>
    <xf numFmtId="0" fontId="4" fillId="0" borderId="136" xfId="7" applyBorder="1" applyAlignment="1" applyProtection="1">
      <alignment horizontal="left" vertical="center"/>
      <protection hidden="1"/>
    </xf>
    <xf numFmtId="0" fontId="4" fillId="0" borderId="48" xfId="7" applyBorder="1" applyAlignment="1" applyProtection="1">
      <alignment horizontal="left" vertical="center"/>
      <protection hidden="1"/>
    </xf>
    <xf numFmtId="0" fontId="4" fillId="0" borderId="53" xfId="7" applyBorder="1" applyAlignment="1" applyProtection="1">
      <alignment horizontal="left" vertical="center"/>
      <protection hidden="1"/>
    </xf>
    <xf numFmtId="0" fontId="4" fillId="0" borderId="50" xfId="7" applyBorder="1" applyAlignment="1" applyProtection="1">
      <alignment horizontal="left" vertical="center"/>
      <protection hidden="1"/>
    </xf>
    <xf numFmtId="0" fontId="4" fillId="0" borderId="51" xfId="7" applyBorder="1" applyAlignment="1" applyProtection="1">
      <alignment horizontal="left" vertical="center"/>
      <protection hidden="1"/>
    </xf>
    <xf numFmtId="0" fontId="34" fillId="8" borderId="149" xfId="7" applyFont="1" applyFill="1" applyBorder="1" applyAlignment="1" applyProtection="1">
      <alignment horizontal="center" vertical="center" shrinkToFit="1"/>
      <protection hidden="1"/>
    </xf>
    <xf numFmtId="0" fontId="34" fillId="8" borderId="157" xfId="7" applyFont="1" applyFill="1" applyBorder="1" applyAlignment="1" applyProtection="1">
      <alignment horizontal="center" vertical="center" shrinkToFit="1"/>
      <protection hidden="1"/>
    </xf>
    <xf numFmtId="0" fontId="34" fillId="5" borderId="149" xfId="7" applyFont="1" applyFill="1" applyBorder="1" applyAlignment="1" applyProtection="1">
      <alignment horizontal="center" vertical="center" shrinkToFit="1"/>
      <protection hidden="1"/>
    </xf>
    <xf numFmtId="0" fontId="34" fillId="5" borderId="157" xfId="7" applyFont="1" applyFill="1" applyBorder="1" applyAlignment="1" applyProtection="1">
      <alignment horizontal="center" vertical="center" shrinkToFit="1"/>
      <protection hidden="1"/>
    </xf>
    <xf numFmtId="0" fontId="37" fillId="5" borderId="47" xfId="0" applyFont="1" applyFill="1" applyBorder="1" applyAlignment="1" applyProtection="1">
      <alignment horizontal="center" vertical="center" wrapText="1"/>
      <protection hidden="1"/>
    </xf>
    <xf numFmtId="0" fontId="50" fillId="5" borderId="13" xfId="0" applyFont="1" applyFill="1" applyBorder="1" applyAlignment="1" applyProtection="1">
      <alignment horizontal="center" vertical="center"/>
      <protection locked="0" hidden="1"/>
    </xf>
    <xf numFmtId="0" fontId="50" fillId="5" borderId="12" xfId="0" applyFont="1" applyFill="1" applyBorder="1" applyAlignment="1" applyProtection="1">
      <alignment horizontal="center" vertical="center"/>
      <protection locked="0" hidden="1"/>
    </xf>
    <xf numFmtId="0" fontId="50" fillId="5" borderId="14" xfId="0" applyFont="1" applyFill="1" applyBorder="1" applyAlignment="1" applyProtection="1">
      <alignment horizontal="center" vertical="center"/>
      <protection locked="0" hidden="1"/>
    </xf>
    <xf numFmtId="0" fontId="37" fillId="5" borderId="50" xfId="0" applyFont="1" applyFill="1" applyBorder="1" applyAlignment="1" applyProtection="1">
      <alignment horizontal="center" vertical="center" wrapText="1"/>
      <protection hidden="1"/>
    </xf>
    <xf numFmtId="0" fontId="37" fillId="5" borderId="27" xfId="0" applyFont="1" applyFill="1" applyBorder="1" applyAlignment="1" applyProtection="1">
      <alignment horizontal="center" vertical="center" wrapText="1"/>
      <protection hidden="1"/>
    </xf>
    <xf numFmtId="0" fontId="50" fillId="5" borderId="23" xfId="0" applyFont="1" applyFill="1" applyBorder="1" applyAlignment="1" applyProtection="1">
      <alignment horizontal="center" vertical="center"/>
      <protection hidden="1"/>
    </xf>
    <xf numFmtId="0" fontId="50" fillId="5" borderId="97" xfId="0" applyFont="1" applyFill="1" applyBorder="1" applyAlignment="1" applyProtection="1">
      <alignment horizontal="center" vertical="center"/>
      <protection hidden="1"/>
    </xf>
    <xf numFmtId="0" fontId="37" fillId="5" borderId="52" xfId="0" applyFont="1" applyFill="1" applyBorder="1" applyAlignment="1" applyProtection="1">
      <alignment horizontal="center" vertical="center" wrapText="1"/>
      <protection hidden="1"/>
    </xf>
    <xf numFmtId="0" fontId="37" fillId="5" borderId="23" xfId="0" applyFont="1" applyFill="1" applyBorder="1" applyAlignment="1" applyProtection="1">
      <alignment horizontal="center" vertical="center" wrapText="1"/>
      <protection hidden="1"/>
    </xf>
    <xf numFmtId="0" fontId="39" fillId="12" borderId="23" xfId="0" applyFont="1" applyFill="1" applyBorder="1" applyAlignment="1" applyProtection="1">
      <alignment horizontal="center" vertical="center" shrinkToFit="1"/>
      <protection hidden="1"/>
    </xf>
    <xf numFmtId="0" fontId="39" fillId="12" borderId="3" xfId="0" applyFont="1" applyFill="1" applyBorder="1" applyAlignment="1" applyProtection="1">
      <alignment horizontal="center" vertical="center" shrinkToFit="1"/>
      <protection hidden="1"/>
    </xf>
    <xf numFmtId="0" fontId="39" fillId="12" borderId="45" xfId="0" applyFont="1" applyFill="1" applyBorder="1" applyAlignment="1" applyProtection="1">
      <alignment horizontal="center" vertical="center" shrinkToFit="1"/>
      <protection hidden="1"/>
    </xf>
    <xf numFmtId="0" fontId="39" fillId="12" borderId="2" xfId="0" applyFont="1" applyFill="1" applyBorder="1" applyAlignment="1" applyProtection="1">
      <alignment horizontal="center" vertical="center" shrinkToFit="1"/>
      <protection hidden="1"/>
    </xf>
    <xf numFmtId="0" fontId="37" fillId="0" borderId="136" xfId="0" applyFont="1" applyBorder="1" applyAlignment="1" applyProtection="1">
      <alignment horizontal="center" vertical="center"/>
      <protection hidden="1"/>
    </xf>
    <xf numFmtId="0" fontId="37" fillId="0" borderId="48" xfId="0" applyFont="1" applyBorder="1" applyAlignment="1" applyProtection="1">
      <alignment horizontal="center" vertical="center"/>
      <protection hidden="1"/>
    </xf>
    <xf numFmtId="0" fontId="42" fillId="0" borderId="136" xfId="0" applyFont="1" applyBorder="1" applyAlignment="1" applyProtection="1">
      <alignment horizontal="center" vertical="center"/>
      <protection hidden="1"/>
    </xf>
    <xf numFmtId="0" fontId="42" fillId="0" borderId="48" xfId="0" applyFont="1" applyBorder="1" applyAlignment="1" applyProtection="1">
      <alignment horizontal="center" vertical="center"/>
      <protection hidden="1"/>
    </xf>
    <xf numFmtId="0" fontId="42" fillId="0" borderId="53" xfId="0" applyFont="1" applyBorder="1" applyAlignment="1" applyProtection="1">
      <alignment horizontal="center" vertical="center"/>
      <protection hidden="1"/>
    </xf>
    <xf numFmtId="0" fontId="37" fillId="0" borderId="47" xfId="0" applyFont="1" applyBorder="1" applyAlignment="1" applyProtection="1">
      <alignment horizontal="center" vertical="center"/>
      <protection hidden="1"/>
    </xf>
    <xf numFmtId="179" fontId="35" fillId="12" borderId="46" xfId="0" applyNumberFormat="1" applyFont="1" applyFill="1" applyBorder="1" applyAlignment="1" applyProtection="1">
      <alignment horizontal="center" vertical="center" shrinkToFit="1"/>
      <protection hidden="1"/>
    </xf>
    <xf numFmtId="179" fontId="35" fillId="12" borderId="23" xfId="0" applyNumberFormat="1" applyFont="1" applyFill="1" applyBorder="1" applyAlignment="1" applyProtection="1">
      <alignment horizontal="center" vertical="center" shrinkToFit="1"/>
      <protection hidden="1"/>
    </xf>
    <xf numFmtId="179" fontId="35" fillId="12" borderId="4" xfId="0" applyNumberFormat="1" applyFont="1" applyFill="1" applyBorder="1" applyAlignment="1" applyProtection="1">
      <alignment horizontal="center" vertical="center" shrinkToFit="1"/>
      <protection hidden="1"/>
    </xf>
    <xf numFmtId="179" fontId="35" fillId="12" borderId="3" xfId="0" applyNumberFormat="1" applyFont="1" applyFill="1" applyBorder="1" applyAlignment="1" applyProtection="1">
      <alignment horizontal="center" vertical="center" shrinkToFit="1"/>
      <protection hidden="1"/>
    </xf>
    <xf numFmtId="0" fontId="37" fillId="5" borderId="56" xfId="0" applyFont="1" applyFill="1" applyBorder="1" applyAlignment="1" applyProtection="1">
      <alignment horizontal="center" vertical="center" wrapText="1"/>
      <protection hidden="1"/>
    </xf>
    <xf numFmtId="0" fontId="37" fillId="5" borderId="45" xfId="0" applyFont="1" applyFill="1" applyBorder="1" applyAlignment="1" applyProtection="1">
      <alignment horizontal="center" vertical="center" wrapText="1"/>
      <protection hidden="1"/>
    </xf>
    <xf numFmtId="0" fontId="50" fillId="5" borderId="49" xfId="0" applyFont="1" applyFill="1" applyBorder="1" applyAlignment="1" applyProtection="1">
      <alignment horizontal="center" vertical="center"/>
      <protection hidden="1"/>
    </xf>
    <xf numFmtId="0" fontId="50" fillId="5" borderId="15" xfId="0" applyFont="1" applyFill="1" applyBorder="1" applyAlignment="1" applyProtection="1">
      <alignment horizontal="center" vertical="center"/>
      <protection hidden="1"/>
    </xf>
    <xf numFmtId="0" fontId="50" fillId="5" borderId="132" xfId="0" applyFont="1" applyFill="1" applyBorder="1" applyAlignment="1" applyProtection="1">
      <alignment horizontal="center" vertical="center"/>
      <protection hidden="1"/>
    </xf>
    <xf numFmtId="0" fontId="50" fillId="5" borderId="9" xfId="0" applyFont="1" applyFill="1" applyBorder="1" applyAlignment="1" applyProtection="1">
      <alignment horizontal="center" vertical="center"/>
      <protection hidden="1"/>
    </xf>
    <xf numFmtId="0" fontId="37" fillId="5" borderId="28" xfId="0" applyFont="1" applyFill="1" applyBorder="1" applyAlignment="1">
      <alignment horizontal="center" vertical="center" wrapText="1"/>
    </xf>
    <xf numFmtId="0" fontId="37" fillId="5" borderId="27" xfId="0" applyFont="1" applyFill="1" applyBorder="1" applyAlignment="1">
      <alignment horizontal="center" vertical="center" wrapText="1"/>
    </xf>
    <xf numFmtId="0" fontId="37" fillId="5" borderId="50" xfId="0" applyFont="1" applyFill="1" applyBorder="1" applyAlignment="1">
      <alignment horizontal="center" vertical="center" wrapText="1"/>
    </xf>
    <xf numFmtId="0" fontId="37" fillId="5" borderId="23" xfId="0" applyFont="1" applyFill="1" applyBorder="1" applyAlignment="1">
      <alignment horizontal="center" vertical="center" wrapText="1"/>
    </xf>
    <xf numFmtId="0" fontId="50" fillId="5" borderId="92" xfId="0" applyFont="1" applyFill="1" applyBorder="1" applyAlignment="1" applyProtection="1">
      <alignment horizontal="center" vertical="center"/>
      <protection hidden="1"/>
    </xf>
    <xf numFmtId="0" fontId="50" fillId="5" borderId="91" xfId="0" applyFont="1" applyFill="1" applyBorder="1" applyAlignment="1" applyProtection="1">
      <alignment horizontal="center" vertical="center"/>
      <protection hidden="1"/>
    </xf>
    <xf numFmtId="0" fontId="37" fillId="0" borderId="125" xfId="0" applyFont="1" applyBorder="1" applyAlignment="1" applyProtection="1">
      <alignment horizontal="center" vertical="center" wrapText="1"/>
      <protection hidden="1"/>
    </xf>
    <xf numFmtId="0" fontId="37" fillId="0" borderId="126" xfId="0" applyFont="1" applyBorder="1" applyAlignment="1" applyProtection="1">
      <alignment horizontal="center" vertical="center" wrapText="1"/>
      <protection hidden="1"/>
    </xf>
    <xf numFmtId="0" fontId="37" fillId="0" borderId="127" xfId="0" applyFont="1" applyBorder="1" applyAlignment="1" applyProtection="1">
      <alignment horizontal="center" vertical="center" wrapText="1"/>
      <protection hidden="1"/>
    </xf>
    <xf numFmtId="0" fontId="41" fillId="0" borderId="44" xfId="0" applyFont="1" applyBorder="1" applyAlignment="1" applyProtection="1">
      <alignment horizontal="center" vertical="center" wrapText="1"/>
      <protection hidden="1"/>
    </xf>
    <xf numFmtId="0" fontId="41" fillId="0" borderId="1" xfId="0" applyFont="1" applyBorder="1" applyAlignment="1" applyProtection="1">
      <alignment horizontal="center" vertical="center" wrapText="1"/>
      <protection hidden="1"/>
    </xf>
    <xf numFmtId="0" fontId="41" fillId="0" borderId="10" xfId="0" applyFont="1" applyBorder="1" applyAlignment="1" applyProtection="1">
      <alignment horizontal="center" vertical="center" wrapText="1"/>
      <protection hidden="1"/>
    </xf>
    <xf numFmtId="0" fontId="41" fillId="0" borderId="0" xfId="0" applyFont="1" applyAlignment="1" applyProtection="1">
      <alignment horizontal="center" vertical="center" wrapText="1"/>
      <protection hidden="1"/>
    </xf>
    <xf numFmtId="0" fontId="41" fillId="0" borderId="79" xfId="0" applyFont="1" applyBorder="1" applyAlignment="1" applyProtection="1">
      <alignment horizontal="center" vertical="center" wrapText="1"/>
      <protection hidden="1"/>
    </xf>
    <xf numFmtId="0" fontId="41" fillId="0" borderId="129" xfId="0" applyFont="1" applyBorder="1" applyAlignment="1" applyProtection="1">
      <alignment horizontal="center" vertical="center" wrapText="1"/>
      <protection hidden="1"/>
    </xf>
    <xf numFmtId="0" fontId="39" fillId="12" borderId="23" xfId="0" applyFont="1" applyFill="1" applyBorder="1" applyAlignment="1" applyProtection="1">
      <alignment horizontal="left" vertical="center" shrinkToFit="1"/>
      <protection hidden="1"/>
    </xf>
    <xf numFmtId="0" fontId="39" fillId="12" borderId="3" xfId="0" applyFont="1" applyFill="1" applyBorder="1" applyAlignment="1" applyProtection="1">
      <alignment horizontal="left" vertical="center" shrinkToFit="1"/>
      <protection hidden="1"/>
    </xf>
    <xf numFmtId="0" fontId="39" fillId="0" borderId="23" xfId="0" applyFont="1" applyBorder="1" applyAlignment="1" applyProtection="1">
      <alignment horizontal="center" vertical="center" shrinkToFit="1"/>
      <protection locked="0" hidden="1"/>
    </xf>
    <xf numFmtId="0" fontId="39" fillId="0" borderId="3" xfId="0" applyFont="1" applyBorder="1" applyAlignment="1" applyProtection="1">
      <alignment horizontal="center" vertical="center" shrinkToFit="1"/>
      <protection locked="0" hidden="1"/>
    </xf>
    <xf numFmtId="0" fontId="37" fillId="5" borderId="28" xfId="0" applyFont="1" applyFill="1" applyBorder="1" applyAlignment="1" applyProtection="1">
      <alignment horizontal="center" vertical="center" wrapText="1"/>
      <protection hidden="1"/>
    </xf>
    <xf numFmtId="0" fontId="42" fillId="0" borderId="0" xfId="0" applyFont="1" applyAlignment="1" applyProtection="1">
      <alignment horizontal="center" vertical="center"/>
      <protection hidden="1"/>
    </xf>
    <xf numFmtId="0" fontId="37" fillId="0" borderId="135" xfId="0" applyFont="1" applyBorder="1" applyAlignment="1" applyProtection="1">
      <alignment horizontal="center" vertical="center"/>
      <protection hidden="1"/>
    </xf>
    <xf numFmtId="0" fontId="37" fillId="5" borderId="90" xfId="0" applyFont="1" applyFill="1" applyBorder="1" applyAlignment="1" applyProtection="1">
      <alignment horizontal="center" vertical="center" wrapText="1"/>
      <protection hidden="1"/>
    </xf>
    <xf numFmtId="0" fontId="37" fillId="5" borderId="37" xfId="0" applyFont="1" applyFill="1" applyBorder="1" applyAlignment="1" applyProtection="1">
      <alignment horizontal="center" vertical="center" wrapText="1"/>
      <protection hidden="1"/>
    </xf>
    <xf numFmtId="0" fontId="39" fillId="0" borderId="0" xfId="0" applyFont="1" applyAlignment="1" applyProtection="1">
      <alignment horizontal="center" vertical="center"/>
      <protection hidden="1"/>
    </xf>
    <xf numFmtId="0" fontId="0" fillId="0" borderId="0" xfId="0" applyAlignment="1" applyProtection="1">
      <alignment vertical="center"/>
      <protection locked="0"/>
    </xf>
    <xf numFmtId="0" fontId="20" fillId="0" borderId="0" xfId="0" applyFont="1" applyAlignment="1" applyProtection="1">
      <alignment vertical="center"/>
      <protection locked="0"/>
    </xf>
    <xf numFmtId="0" fontId="68" fillId="0" borderId="0" xfId="0" applyFont="1" applyBorder="1" applyAlignment="1" applyProtection="1">
      <alignment horizontal="left" vertical="center"/>
      <protection locked="0"/>
    </xf>
    <xf numFmtId="0" fontId="68" fillId="0" borderId="129" xfId="0" applyFont="1" applyBorder="1" applyAlignment="1" applyProtection="1">
      <alignment horizontal="left" vertical="center"/>
      <protection locked="0"/>
    </xf>
    <xf numFmtId="0" fontId="68" fillId="0" borderId="0" xfId="0" applyFont="1" applyBorder="1" applyAlignment="1" applyProtection="1">
      <alignment horizontal="left" vertical="center" wrapText="1"/>
      <protection locked="0"/>
    </xf>
    <xf numFmtId="179" fontId="0" fillId="10" borderId="190" xfId="0" applyNumberFormat="1" applyFill="1" applyBorder="1" applyAlignment="1" applyProtection="1">
      <alignment horizontal="center" vertical="center"/>
      <protection locked="0"/>
    </xf>
    <xf numFmtId="179" fontId="0" fillId="10" borderId="115" xfId="0" applyNumberFormat="1" applyFill="1" applyBorder="1" applyAlignment="1" applyProtection="1">
      <alignment horizontal="center" vertical="center"/>
      <protection locked="0"/>
    </xf>
    <xf numFmtId="0" fontId="0" fillId="11" borderId="115" xfId="0" applyFill="1" applyBorder="1" applyAlignment="1" applyProtection="1">
      <alignment horizontal="center" vertical="center"/>
      <protection locked="0"/>
    </xf>
    <xf numFmtId="0" fontId="0" fillId="10" borderId="115" xfId="0" applyFill="1" applyBorder="1" applyAlignment="1" applyProtection="1">
      <alignment horizontal="center" vertical="center" shrinkToFit="1"/>
      <protection locked="0"/>
    </xf>
    <xf numFmtId="191" fontId="0" fillId="11" borderId="173" xfId="0" applyNumberFormat="1" applyFill="1" applyBorder="1" applyAlignment="1" applyProtection="1">
      <alignment horizontal="center" vertical="center"/>
      <protection locked="0"/>
    </xf>
    <xf numFmtId="191" fontId="0" fillId="11" borderId="114" xfId="0" applyNumberFormat="1" applyFill="1" applyBorder="1" applyAlignment="1" applyProtection="1">
      <alignment horizontal="center" vertical="center"/>
      <protection locked="0"/>
    </xf>
    <xf numFmtId="188" fontId="0" fillId="11" borderId="173" xfId="0" applyNumberFormat="1" applyFill="1" applyBorder="1" applyAlignment="1" applyProtection="1">
      <alignment horizontal="center" vertical="center"/>
      <protection locked="0"/>
    </xf>
    <xf numFmtId="188" fontId="0" fillId="11" borderId="114" xfId="0" applyNumberFormat="1" applyFill="1" applyBorder="1" applyAlignment="1" applyProtection="1">
      <alignment horizontal="center" vertical="center"/>
      <protection locked="0"/>
    </xf>
    <xf numFmtId="0" fontId="0" fillId="11" borderId="115" xfId="0" applyFill="1" applyBorder="1" applyAlignment="1" applyProtection="1">
      <alignment horizontal="center" vertical="center"/>
      <protection locked="0"/>
    </xf>
    <xf numFmtId="0" fontId="0" fillId="10" borderId="173" xfId="0" applyFill="1" applyBorder="1" applyAlignment="1" applyProtection="1">
      <alignment horizontal="center" vertical="center" shrinkToFit="1"/>
      <protection locked="0"/>
    </xf>
    <xf numFmtId="0" fontId="0" fillId="10" borderId="114" xfId="0" applyFill="1" applyBorder="1" applyAlignment="1" applyProtection="1">
      <alignment horizontal="center" vertical="center" shrinkToFit="1"/>
      <protection locked="0"/>
    </xf>
    <xf numFmtId="0" fontId="0" fillId="10" borderId="173" xfId="0" applyFill="1" applyBorder="1" applyAlignment="1" applyProtection="1">
      <alignment horizontal="center" vertical="center"/>
      <protection locked="0"/>
    </xf>
    <xf numFmtId="0" fontId="0" fillId="10" borderId="189" xfId="0" applyFill="1" applyBorder="1" applyAlignment="1" applyProtection="1">
      <alignment horizontal="center" vertical="center"/>
      <protection locked="0"/>
    </xf>
  </cellXfs>
  <cellStyles count="14">
    <cellStyle name="パーセント" xfId="10" builtinId="5"/>
    <cellStyle name="ハイパーリンク" xfId="8" builtinId="8"/>
    <cellStyle name="ハイパーリンク 2" xfId="13" xr:uid="{00000000-0005-0000-0000-000002000000}"/>
    <cellStyle name="桁区切り" xfId="9" builtinId="6"/>
    <cellStyle name="桁区切り 2" xfId="5" xr:uid="{00000000-0005-0000-0000-000004000000}"/>
    <cellStyle name="標準" xfId="0" builtinId="0"/>
    <cellStyle name="標準 2" xfId="2" xr:uid="{00000000-0005-0000-0000-000006000000}"/>
    <cellStyle name="標準 2 2" xfId="3" xr:uid="{00000000-0005-0000-0000-000007000000}"/>
    <cellStyle name="標準 3" xfId="4" xr:uid="{00000000-0005-0000-0000-000008000000}"/>
    <cellStyle name="標準 4" xfId="6" xr:uid="{00000000-0005-0000-0000-000009000000}"/>
    <cellStyle name="標準 5" xfId="7" xr:uid="{00000000-0005-0000-0000-00000A000000}"/>
    <cellStyle name="標準 6" xfId="11" xr:uid="{00000000-0005-0000-0000-00000B000000}"/>
    <cellStyle name="標準 7" xfId="12" xr:uid="{00000000-0005-0000-0000-00000C000000}"/>
    <cellStyle name="標準_利用料金内訳書1" xfId="1" xr:uid="{00000000-0005-0000-0000-00000D000000}"/>
  </cellStyles>
  <dxfs count="65">
    <dxf>
      <font>
        <color theme="0"/>
      </font>
      <fill>
        <patternFill>
          <bgColor rgb="FFFF0000"/>
        </patternFill>
      </fill>
    </dxf>
    <dxf>
      <font>
        <b/>
        <i val="0"/>
        <color theme="0"/>
      </font>
      <fill>
        <patternFill>
          <bgColor rgb="FFFF0000"/>
        </patternFill>
      </fill>
    </dxf>
    <dxf>
      <font>
        <b/>
        <i val="0"/>
        <color theme="0"/>
      </font>
      <fill>
        <patternFill>
          <bgColor theme="9"/>
        </patternFill>
      </fill>
    </dxf>
    <dxf>
      <font>
        <b/>
        <i val="0"/>
        <color auto="1"/>
      </font>
      <fill>
        <patternFill>
          <bgColor rgb="FFFFFF00"/>
        </patternFill>
      </fill>
    </dxf>
    <dxf>
      <font>
        <b/>
        <i val="0"/>
        <color theme="0"/>
      </font>
      <fill>
        <patternFill>
          <bgColor rgb="FF008000"/>
        </patternFill>
      </fill>
    </dxf>
    <dxf>
      <font>
        <b/>
        <i val="0"/>
        <color theme="0"/>
      </font>
      <fill>
        <patternFill>
          <bgColor rgb="FF0000FF"/>
        </patternFill>
      </fill>
    </dxf>
    <dxf>
      <font>
        <b/>
        <i val="0"/>
      </font>
      <fill>
        <patternFill>
          <bgColor rgb="FFCC99FF"/>
        </patternFill>
      </fill>
    </dxf>
    <dxf>
      <font>
        <b/>
        <i val="0"/>
        <color theme="0"/>
      </font>
      <fill>
        <patternFill>
          <bgColor rgb="FF993366"/>
        </patternFill>
      </fill>
    </dxf>
    <dxf>
      <font>
        <b/>
        <i val="0"/>
        <color theme="0"/>
      </font>
      <fill>
        <patternFill>
          <bgColor theme="0" tint="-0.499984740745262"/>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45"/>
        </patternFill>
      </fill>
    </dxf>
    <dxf>
      <fill>
        <patternFill>
          <bgColor indexed="45"/>
        </patternFill>
      </fill>
    </dxf>
    <dxf>
      <fill>
        <patternFill>
          <bgColor indexed="45"/>
        </patternFill>
      </fill>
    </dxf>
    <dxf>
      <fill>
        <patternFill>
          <bgColor rgb="FFFFFFCC"/>
        </patternFill>
      </fill>
    </dxf>
    <dxf>
      <fill>
        <patternFill patternType="none">
          <bgColor auto="1"/>
        </patternFill>
      </fill>
    </dxf>
    <dxf>
      <fill>
        <patternFill>
          <bgColor theme="9" tint="0.79998168889431442"/>
        </patternFill>
      </fill>
    </dxf>
    <dxf>
      <fill>
        <patternFill patternType="none">
          <bgColor auto="1"/>
        </patternFill>
      </fill>
    </dxf>
    <dxf>
      <fill>
        <patternFill>
          <bgColor indexed="45"/>
        </patternFill>
      </fill>
    </dxf>
    <dxf>
      <fill>
        <patternFill>
          <bgColor indexed="45"/>
        </patternFill>
      </fill>
    </dxf>
    <dxf>
      <fill>
        <patternFill>
          <bgColor indexed="45"/>
        </patternFill>
      </fill>
    </dxf>
    <dxf>
      <fill>
        <patternFill>
          <bgColor rgb="FFFFFFCC"/>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indexed="45"/>
        </patternFill>
      </fill>
    </dxf>
    <dxf>
      <fill>
        <patternFill>
          <bgColor indexed="45"/>
        </patternFill>
      </fill>
    </dxf>
    <dxf>
      <fill>
        <patternFill>
          <bgColor indexed="45"/>
        </patternFill>
      </fill>
    </dxf>
    <dxf>
      <fill>
        <patternFill>
          <bgColor rgb="FFFFFFCC"/>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indexed="45"/>
        </patternFill>
      </fill>
    </dxf>
    <dxf>
      <fill>
        <patternFill>
          <bgColor indexed="45"/>
        </patternFill>
      </fill>
    </dxf>
    <dxf>
      <fill>
        <patternFill>
          <bgColor indexed="45"/>
        </patternFill>
      </fill>
    </dxf>
    <dxf>
      <fill>
        <patternFill>
          <bgColor rgb="FFFFFFCC"/>
        </patternFill>
      </fill>
    </dxf>
    <dxf>
      <fill>
        <patternFill patternType="none">
          <bgColor auto="1"/>
        </patternFill>
      </fill>
    </dxf>
    <dxf>
      <fill>
        <patternFill patternType="none">
          <bgColor auto="1"/>
        </patternFill>
      </fill>
    </dxf>
    <dxf>
      <fill>
        <patternFill>
          <bgColor theme="9" tint="0.79998168889431442"/>
        </patternFill>
      </fill>
    </dxf>
    <dxf>
      <fill>
        <patternFill patternType="none">
          <bgColor auto="1"/>
        </patternFill>
      </fill>
    </dxf>
    <dxf>
      <fill>
        <patternFill>
          <bgColor indexed="45"/>
        </patternFill>
      </fill>
    </dxf>
    <dxf>
      <fill>
        <patternFill>
          <bgColor indexed="45"/>
        </patternFill>
      </fill>
    </dxf>
    <dxf>
      <fill>
        <patternFill>
          <bgColor rgb="FFFFFFCC"/>
        </patternFill>
      </fill>
    </dxf>
    <dxf>
      <fill>
        <patternFill patternType="none">
          <bgColor auto="1"/>
        </patternFill>
      </fill>
    </dxf>
    <dxf>
      <fill>
        <patternFill>
          <bgColor indexed="45"/>
        </patternFill>
      </fill>
    </dxf>
    <dxf>
      <fill>
        <patternFill>
          <bgColor indexed="45"/>
        </patternFill>
      </fill>
    </dxf>
    <dxf>
      <fill>
        <patternFill>
          <bgColor rgb="FFFFFFCC"/>
        </patternFill>
      </fill>
    </dxf>
    <dxf>
      <fill>
        <patternFill patternType="none">
          <bgColor auto="1"/>
        </patternFill>
      </fill>
    </dxf>
    <dxf>
      <fill>
        <patternFill>
          <bgColor rgb="FFFF0000"/>
        </patternFill>
      </fill>
    </dxf>
    <dxf>
      <fill>
        <patternFill>
          <bgColor rgb="FFFFFFCC"/>
        </patternFill>
      </fill>
    </dxf>
    <dxf>
      <fill>
        <patternFill patternType="none">
          <bgColor auto="1"/>
        </patternFill>
      </fill>
    </dxf>
    <dxf>
      <fill>
        <patternFill>
          <bgColor theme="5" tint="0.59996337778862885"/>
        </patternFill>
      </fill>
    </dxf>
  </dxfs>
  <tableStyles count="0" defaultTableStyle="TableStyleMedium2" defaultPivotStyle="PivotStyleLight16"/>
  <colors>
    <mruColors>
      <color rgb="FFFCFFEB"/>
      <color rgb="FFFFFFCC"/>
      <color rgb="FFFDFFE1"/>
      <color rgb="FFE2EFDA"/>
      <color rgb="FFFF66FF"/>
      <color rgb="FFF1F7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3.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400653</xdr:colOff>
      <xdr:row>3</xdr:row>
      <xdr:rowOff>104576</xdr:rowOff>
    </xdr:from>
    <xdr:to>
      <xdr:col>22</xdr:col>
      <xdr:colOff>171173</xdr:colOff>
      <xdr:row>14</xdr:row>
      <xdr:rowOff>103673</xdr:rowOff>
    </xdr:to>
    <xdr:sp macro="" textlink="">
      <xdr:nvSpPr>
        <xdr:cNvPr id="2" name="四角形吹き出し 1">
          <a:extLst>
            <a:ext uri="{FF2B5EF4-FFF2-40B4-BE49-F238E27FC236}">
              <a16:creationId xmlns:a16="http://schemas.microsoft.com/office/drawing/2014/main" id="{00000000-0008-0000-0000-000002000000}"/>
            </a:ext>
          </a:extLst>
        </xdr:cNvPr>
        <xdr:cNvSpPr/>
      </xdr:nvSpPr>
      <xdr:spPr>
        <a:xfrm>
          <a:off x="7547643" y="1290341"/>
          <a:ext cx="3088071" cy="3472159"/>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■ご利用申込書</a:t>
          </a:r>
          <a:r>
            <a:rPr kumimoji="1" lang="en-US" altLang="ja-JP" sz="1100">
              <a:solidFill>
                <a:srgbClr val="002060"/>
              </a:solidFill>
            </a:rPr>
            <a:t>/</a:t>
          </a:r>
          <a:r>
            <a:rPr kumimoji="1" lang="ja-JP" altLang="en-US" sz="1100">
              <a:solidFill>
                <a:srgbClr val="002060"/>
              </a:solidFill>
            </a:rPr>
            <a:t>ご利用計画書への入力</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１</a:t>
          </a:r>
          <a:r>
            <a:rPr kumimoji="1" lang="en-US" altLang="ja-JP" sz="1100">
              <a:solidFill>
                <a:srgbClr val="002060"/>
              </a:solidFill>
            </a:rPr>
            <a:t>)</a:t>
          </a:r>
          <a:r>
            <a:rPr kumimoji="1" lang="ja-JP" altLang="en-US" sz="1100">
              <a:solidFill>
                <a:srgbClr val="002060"/>
              </a:solidFill>
            </a:rPr>
            <a:t>黄色いセルに、必要事項をご入力ください</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２）緑色のセルは、選択項目（プルダウン形式）</a:t>
          </a:r>
          <a:endParaRPr kumimoji="1" lang="en-US" altLang="ja-JP" sz="1100">
            <a:solidFill>
              <a:srgbClr val="002060"/>
            </a:solidFill>
          </a:endParaRPr>
        </a:p>
        <a:p>
          <a:pPr algn="l"/>
          <a:r>
            <a:rPr kumimoji="1" lang="ja-JP" altLang="en-US" sz="1100">
              <a:solidFill>
                <a:srgbClr val="002060"/>
              </a:solidFill>
            </a:rPr>
            <a:t>　　　となっています。セルの右側の「▼」をクリック</a:t>
          </a:r>
          <a:endParaRPr kumimoji="1" lang="en-US" altLang="ja-JP" sz="1100">
            <a:solidFill>
              <a:srgbClr val="002060"/>
            </a:solidFill>
          </a:endParaRPr>
        </a:p>
        <a:p>
          <a:pPr algn="l"/>
          <a:r>
            <a:rPr kumimoji="1" lang="ja-JP" altLang="en-US" sz="1100">
              <a:solidFill>
                <a:srgbClr val="002060"/>
              </a:solidFill>
            </a:rPr>
            <a:t>　　　して、該当する項目を選択してください</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３）選択できない白いセルには、入力することは</a:t>
          </a:r>
          <a:endParaRPr kumimoji="1" lang="en-US" altLang="ja-JP" sz="1100">
            <a:solidFill>
              <a:srgbClr val="002060"/>
            </a:solidFill>
          </a:endParaRPr>
        </a:p>
        <a:p>
          <a:pPr algn="l"/>
          <a:r>
            <a:rPr kumimoji="1" lang="ja-JP" altLang="en-US" sz="1100">
              <a:solidFill>
                <a:srgbClr val="002060"/>
              </a:solidFill>
            </a:rPr>
            <a:t>　　　できません</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４）このシートに入力した基本情報は、</a:t>
          </a:r>
          <a:endParaRPr kumimoji="1" lang="en-US" altLang="ja-JP" sz="1100">
            <a:solidFill>
              <a:srgbClr val="002060"/>
            </a:solidFill>
          </a:endParaRPr>
        </a:p>
        <a:p>
          <a:pPr algn="l"/>
          <a:r>
            <a:rPr kumimoji="1" lang="ja-JP" altLang="en-US" sz="1100">
              <a:solidFill>
                <a:srgbClr val="002060"/>
              </a:solidFill>
            </a:rPr>
            <a:t>　　　　「参加者名簿」シート</a:t>
          </a:r>
          <a:endParaRPr kumimoji="1" lang="en-US" altLang="ja-JP" sz="1100">
            <a:solidFill>
              <a:srgbClr val="002060"/>
            </a:solidFill>
          </a:endParaRPr>
        </a:p>
        <a:p>
          <a:pPr algn="l"/>
          <a:r>
            <a:rPr kumimoji="1" lang="ja-JP" altLang="en-US" sz="1100">
              <a:solidFill>
                <a:srgbClr val="002060"/>
              </a:solidFill>
            </a:rPr>
            <a:t>　　　　「食事等注文書」シート</a:t>
          </a:r>
          <a:endParaRPr kumimoji="1" lang="en-US" altLang="ja-JP" sz="1100">
            <a:solidFill>
              <a:srgbClr val="002060"/>
            </a:solidFill>
          </a:endParaRPr>
        </a:p>
        <a:p>
          <a:pPr algn="l"/>
          <a:r>
            <a:rPr kumimoji="1" lang="ja-JP" altLang="en-US" sz="1100">
              <a:solidFill>
                <a:srgbClr val="002060"/>
              </a:solidFill>
            </a:rPr>
            <a:t>　　　　「物品ご利用申込書」シート</a:t>
          </a:r>
          <a:endParaRPr kumimoji="1" lang="en-US" altLang="ja-JP" sz="1100">
            <a:solidFill>
              <a:srgbClr val="002060"/>
            </a:solidFill>
          </a:endParaRPr>
        </a:p>
        <a:p>
          <a:pPr algn="l"/>
          <a:r>
            <a:rPr kumimoji="1" lang="ja-JP" altLang="en-US" sz="1100">
              <a:solidFill>
                <a:srgbClr val="002060"/>
              </a:solidFill>
            </a:rPr>
            <a:t>　　　　「プログラム」「宿泊部屋配当表」シート</a:t>
          </a:r>
          <a:endParaRPr kumimoji="1" lang="en-US" altLang="ja-JP" sz="1100">
            <a:solidFill>
              <a:srgbClr val="002060"/>
            </a:solidFill>
          </a:endParaRPr>
        </a:p>
        <a:p>
          <a:pPr algn="l"/>
          <a:r>
            <a:rPr kumimoji="1" lang="ja-JP" altLang="en-US" sz="1100">
              <a:solidFill>
                <a:srgbClr val="002060"/>
              </a:solidFill>
            </a:rPr>
            <a:t>　　　に反映されます。</a:t>
          </a:r>
          <a:endParaRPr kumimoji="1" lang="en-US" altLang="ja-JP" sz="1100">
            <a:solidFill>
              <a:srgbClr val="002060"/>
            </a:solidFill>
          </a:endParaRPr>
        </a:p>
        <a:p>
          <a:pPr algn="l"/>
          <a:endParaRPr kumimoji="1" lang="en-US" altLang="ja-JP" sz="1100">
            <a:solidFill>
              <a:srgbClr val="002060"/>
            </a:solidFill>
          </a:endParaRPr>
        </a:p>
        <a:p>
          <a:pPr algn="l"/>
          <a:r>
            <a:rPr kumimoji="1" lang="ja-JP" altLang="en-US" sz="1100">
              <a:solidFill>
                <a:srgbClr val="002060"/>
              </a:solidFill>
            </a:rPr>
            <a:t>　</a:t>
          </a:r>
        </a:p>
      </xdr:txBody>
    </xdr:sp>
    <xdr:clientData/>
  </xdr:twoCellAnchor>
  <xdr:twoCellAnchor>
    <xdr:from>
      <xdr:col>17</xdr:col>
      <xdr:colOff>258305</xdr:colOff>
      <xdr:row>68</xdr:row>
      <xdr:rowOff>24217</xdr:rowOff>
    </xdr:from>
    <xdr:to>
      <xdr:col>20</xdr:col>
      <xdr:colOff>104913</xdr:colOff>
      <xdr:row>70</xdr:row>
      <xdr:rowOff>154609</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397914" y="23795304"/>
          <a:ext cx="2138129" cy="671522"/>
        </a:xfrm>
        <a:prstGeom prst="rect">
          <a:avLst/>
        </a:prstGeom>
        <a:solidFill>
          <a:srgbClr val="FDFFE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申請日を入力してください。</a:t>
          </a:r>
          <a:endParaRPr kumimoji="1" lang="en-US" altLang="ja-JP" sz="1100"/>
        </a:p>
        <a:p>
          <a:r>
            <a:rPr kumimoji="1" lang="ja-JP" altLang="en-US" sz="1100"/>
            <a:t>例）</a:t>
          </a:r>
          <a:r>
            <a:rPr kumimoji="1" lang="en-US" altLang="ja-JP" sz="1100"/>
            <a:t>2025/4/1</a:t>
          </a:r>
          <a:r>
            <a:rPr kumimoji="1" lang="ja-JP" altLang="en-US" sz="1100"/>
            <a:t>と入力→令和</a:t>
          </a:r>
          <a:r>
            <a:rPr kumimoji="1" lang="en-US" altLang="ja-JP" sz="1100"/>
            <a:t>7</a:t>
          </a:r>
          <a:r>
            <a:rPr kumimoji="1" lang="ja-JP" altLang="en-US" sz="1100"/>
            <a:t>年</a:t>
          </a:r>
          <a:r>
            <a:rPr kumimoji="1" lang="en-US" altLang="ja-JP" sz="1100"/>
            <a:t>4</a:t>
          </a:r>
          <a:r>
            <a:rPr kumimoji="1" lang="ja-JP" altLang="en-US" sz="1100"/>
            <a:t>月</a:t>
          </a:r>
          <a:r>
            <a:rPr kumimoji="1" lang="en-US" altLang="ja-JP" sz="1100"/>
            <a:t>1</a:t>
          </a:r>
          <a:r>
            <a:rPr kumimoji="1" lang="ja-JP" altLang="en-US" sz="1100"/>
            <a:t>日と表記されます。</a:t>
          </a:r>
        </a:p>
      </xdr:txBody>
    </xdr:sp>
    <xdr:clientData/>
  </xdr:twoCellAnchor>
  <xdr:twoCellAnchor>
    <xdr:from>
      <xdr:col>17</xdr:col>
      <xdr:colOff>152401</xdr:colOff>
      <xdr:row>94</xdr:row>
      <xdr:rowOff>48432</xdr:rowOff>
    </xdr:from>
    <xdr:to>
      <xdr:col>19</xdr:col>
      <xdr:colOff>265410</xdr:colOff>
      <xdr:row>96</xdr:row>
      <xdr:rowOff>282521</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7966130" y="34088199"/>
          <a:ext cx="1929216" cy="782987"/>
        </a:xfrm>
        <a:prstGeom prst="rect">
          <a:avLst/>
        </a:prstGeom>
        <a:solidFill>
          <a:srgbClr val="FDFFE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利用の不許可基準を確認し、ご署名又は記名・押印をお願いします。</a:t>
          </a:r>
        </a:p>
      </xdr:txBody>
    </xdr:sp>
    <xdr:clientData/>
  </xdr:twoCellAnchor>
  <xdr:twoCellAnchor>
    <xdr:from>
      <xdr:col>17</xdr:col>
      <xdr:colOff>273481</xdr:colOff>
      <xdr:row>65</xdr:row>
      <xdr:rowOff>95897</xdr:rowOff>
    </xdr:from>
    <xdr:to>
      <xdr:col>22</xdr:col>
      <xdr:colOff>540826</xdr:colOff>
      <xdr:row>67</xdr:row>
      <xdr:rowOff>217946</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8087210" y="23561300"/>
          <a:ext cx="3907832" cy="566010"/>
        </a:xfrm>
        <a:prstGeom prst="rect">
          <a:avLst/>
        </a:prstGeom>
        <a:solidFill>
          <a:srgbClr val="FF0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bg1"/>
              </a:solidFill>
            </a:rPr>
            <a:t>申請日と署名欄を除いて、利用許可申請書は、自動で入力されます。利用日までに郵送かご持参ください。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13</xdr:col>
      <xdr:colOff>426390</xdr:colOff>
      <xdr:row>0</xdr:row>
      <xdr:rowOff>151104</xdr:rowOff>
    </xdr:from>
    <xdr:to>
      <xdr:col>18</xdr:col>
      <xdr:colOff>997890</xdr:colOff>
      <xdr:row>10</xdr:row>
      <xdr:rowOff>27797</xdr:rowOff>
    </xdr:to>
    <xdr:sp macro="" textlink="">
      <xdr:nvSpPr>
        <xdr:cNvPr id="11" name="四角形吹き出し 10">
          <a:extLst>
            <a:ext uri="{FF2B5EF4-FFF2-40B4-BE49-F238E27FC236}">
              <a16:creationId xmlns:a16="http://schemas.microsoft.com/office/drawing/2014/main" id="{00000000-0008-0000-0100-00000B000000}"/>
            </a:ext>
          </a:extLst>
        </xdr:cNvPr>
        <xdr:cNvSpPr/>
      </xdr:nvSpPr>
      <xdr:spPr>
        <a:xfrm>
          <a:off x="7417270" y="151104"/>
          <a:ext cx="2982148" cy="2028637"/>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800">
              <a:solidFill>
                <a:srgbClr val="002060"/>
              </a:solidFill>
            </a:rPr>
            <a:t>■参加者／宿泊者名簿への入力</a:t>
          </a:r>
          <a:endParaRPr kumimoji="1" lang="en-US" altLang="ja-JP" sz="800">
            <a:solidFill>
              <a:srgbClr val="002060"/>
            </a:solidFill>
          </a:endParaRPr>
        </a:p>
        <a:p>
          <a:pPr algn="l"/>
          <a:endParaRPr kumimoji="1" lang="en-US" altLang="ja-JP" sz="800">
            <a:solidFill>
              <a:srgbClr val="002060"/>
            </a:solidFill>
          </a:endParaRPr>
        </a:p>
        <a:p>
          <a:pPr algn="l"/>
          <a:r>
            <a:rPr kumimoji="1" lang="ja-JP" altLang="en-US" sz="800">
              <a:solidFill>
                <a:srgbClr val="002060"/>
              </a:solidFill>
            </a:rPr>
            <a:t>　１）氏名欄のセルに、宿泊者氏名をご入力ください</a:t>
          </a:r>
          <a:endParaRPr kumimoji="1" lang="en-US" altLang="ja-JP" sz="800">
            <a:solidFill>
              <a:srgbClr val="002060"/>
            </a:solidFill>
          </a:endParaRPr>
        </a:p>
        <a:p>
          <a:pPr algn="l"/>
          <a:r>
            <a:rPr kumimoji="1" lang="ja-JP" altLang="en-US" sz="800">
              <a:solidFill>
                <a:srgbClr val="002060"/>
              </a:solidFill>
            </a:rPr>
            <a:t>　２）区分、性別、宿泊日のセルは、選択項目（プルダウン形式） </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となっ ています。セルの右側の「▼」をクリックして、該当する</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項目を選択してください</a:t>
          </a:r>
          <a:endParaRPr kumimoji="1" lang="en-US" altLang="ja-JP" sz="800">
            <a:solidFill>
              <a:srgbClr val="002060"/>
            </a:solidFill>
          </a:endParaRPr>
        </a:p>
        <a:p>
          <a:pPr algn="l"/>
          <a:r>
            <a:rPr kumimoji="1" lang="ja-JP" altLang="en-US" sz="800">
              <a:solidFill>
                <a:srgbClr val="002060"/>
              </a:solidFill>
            </a:rPr>
            <a:t>　３）選択できない白いセルには、入力することはできません</a:t>
          </a:r>
          <a:endParaRPr kumimoji="1" lang="en-US" altLang="ja-JP" sz="800">
            <a:solidFill>
              <a:srgbClr val="002060"/>
            </a:solidFill>
          </a:endParaRPr>
        </a:p>
        <a:p>
          <a:pPr algn="l"/>
          <a:r>
            <a:rPr kumimoji="1" lang="ja-JP" altLang="en-US" sz="800">
              <a:solidFill>
                <a:srgbClr val="002060"/>
              </a:solidFill>
            </a:rPr>
            <a:t>　４）備考欄について</a:t>
          </a:r>
          <a:endParaRPr kumimoji="1" lang="en-US" altLang="ja-JP" sz="800">
            <a:solidFill>
              <a:srgbClr val="002060"/>
            </a:solidFill>
          </a:endParaRPr>
        </a:p>
        <a:p>
          <a:pPr algn="l"/>
          <a:r>
            <a:rPr kumimoji="1" lang="ja-JP" altLang="en-US" sz="800">
              <a:solidFill>
                <a:srgbClr val="002060"/>
              </a:solidFill>
            </a:rPr>
            <a:t>　　・外国人の皆様で「在留カード」をお持ちでない方は、パス</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ポートの写しが必要となります。パスポートは当日ご提示くだ</a:t>
          </a:r>
          <a:endParaRPr kumimoji="1" lang="en-US" altLang="ja-JP" sz="800">
            <a:solidFill>
              <a:srgbClr val="002060"/>
            </a:solidFill>
          </a:endParaRPr>
        </a:p>
        <a:p>
          <a:pPr algn="l"/>
          <a:r>
            <a:rPr kumimoji="1" lang="en-US" altLang="ja-JP" sz="800">
              <a:solidFill>
                <a:srgbClr val="002060"/>
              </a:solidFill>
            </a:rPr>
            <a:t>        </a:t>
          </a:r>
          <a:r>
            <a:rPr kumimoji="1" lang="ja-JP" altLang="en-US" sz="800">
              <a:solidFill>
                <a:srgbClr val="002060"/>
              </a:solidFill>
            </a:rPr>
            <a:t>さい。</a:t>
          </a:r>
          <a:endParaRPr kumimoji="1" lang="en-US" altLang="ja-JP" sz="800">
            <a:solidFill>
              <a:srgbClr val="002060"/>
            </a:solidFill>
          </a:endParaRPr>
        </a:p>
        <a:p>
          <a:pPr algn="l"/>
          <a:r>
            <a:rPr kumimoji="1" lang="ja-JP" altLang="en-US" sz="800">
              <a:solidFill>
                <a:srgbClr val="002060"/>
              </a:solidFill>
            </a:rPr>
            <a:t>　５）現住所・職業欄への記載もお願いいたします。学校としての</a:t>
          </a:r>
          <a:endParaRPr kumimoji="1" lang="en-US" altLang="ja-JP" sz="800">
            <a:solidFill>
              <a:srgbClr val="002060"/>
            </a:solidFill>
          </a:endParaRPr>
        </a:p>
        <a:p>
          <a:pPr algn="l"/>
          <a:r>
            <a:rPr kumimoji="1" lang="ja-JP" altLang="en-US" sz="800">
              <a:solidFill>
                <a:srgbClr val="002060"/>
              </a:solidFill>
            </a:rPr>
            <a:t>　　  利用の場合は記載を省略していただいても結構です。</a:t>
          </a:r>
          <a:endParaRPr kumimoji="1" lang="en-US" altLang="ja-JP" sz="800">
            <a:solidFill>
              <a:srgbClr val="002060"/>
            </a:solidFill>
          </a:endParaRPr>
        </a:p>
        <a:p>
          <a:pPr algn="l"/>
          <a:r>
            <a:rPr kumimoji="1" lang="ja-JP" altLang="ja-JP" sz="1100">
              <a:solidFill>
                <a:schemeClr val="lt1"/>
              </a:solidFill>
              <a:effectLst/>
              <a:latin typeface="+mn-lt"/>
              <a:ea typeface="+mn-ea"/>
              <a:cs typeface="+mn-cs"/>
            </a:rPr>
            <a:t>様で在留許可証をお持ちでない方は、備考欄の記入</a:t>
          </a:r>
          <a:endParaRPr lang="ja-JP" altLang="ja-JP" sz="800">
            <a:effectLst/>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20</xdr:col>
      <xdr:colOff>322881</xdr:colOff>
      <xdr:row>104</xdr:row>
      <xdr:rowOff>0</xdr:rowOff>
    </xdr:from>
    <xdr:ext cx="184731" cy="264560"/>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9347415" y="1771004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18</xdr:col>
      <xdr:colOff>15789</xdr:colOff>
      <xdr:row>23</xdr:row>
      <xdr:rowOff>175226</xdr:rowOff>
    </xdr:from>
    <xdr:to>
      <xdr:col>23</xdr:col>
      <xdr:colOff>250659</xdr:colOff>
      <xdr:row>31</xdr:row>
      <xdr:rowOff>69850</xdr:rowOff>
    </xdr:to>
    <xdr:sp macro="" textlink="">
      <xdr:nvSpPr>
        <xdr:cNvPr id="6" name="四角形吹き出し 1">
          <a:extLst>
            <a:ext uri="{FF2B5EF4-FFF2-40B4-BE49-F238E27FC236}">
              <a16:creationId xmlns:a16="http://schemas.microsoft.com/office/drawing/2014/main" id="{00000000-0008-0000-0200-000006000000}"/>
            </a:ext>
          </a:extLst>
        </xdr:cNvPr>
        <xdr:cNvSpPr/>
      </xdr:nvSpPr>
      <xdr:spPr>
        <a:xfrm>
          <a:off x="7521489" y="6220426"/>
          <a:ext cx="2679620" cy="1501174"/>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・受取場所は食堂です。</a:t>
          </a:r>
          <a:endParaRPr kumimoji="1" lang="en-US" altLang="ja-JP" sz="1100">
            <a:solidFill>
              <a:srgbClr val="00206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・館外への配達可能です。</a:t>
          </a:r>
          <a:endParaRPr kumimoji="1" lang="en-US" altLang="ja-JP" sz="1100">
            <a:solidFill>
              <a:srgbClr val="002060"/>
            </a:solidFill>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配達可能時間は（</a:t>
          </a:r>
          <a:r>
            <a:rPr kumimoji="1" lang="en-US" altLang="ja-JP" sz="1100">
              <a:solidFill>
                <a:srgbClr val="002060"/>
              </a:solidFill>
            </a:rPr>
            <a:t>9:00</a:t>
          </a:r>
          <a:r>
            <a:rPr kumimoji="1" lang="ja-JP" altLang="en-US" sz="1100">
              <a:solidFill>
                <a:srgbClr val="002060"/>
              </a:solidFill>
            </a:rPr>
            <a:t>～</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まで）です。</a:t>
          </a:r>
          <a:r>
            <a:rPr lang="ja-JP" altLang="en-US" sz="1100" b="0" i="0" u="none" strike="noStrike">
              <a:solidFill>
                <a:schemeClr val="lt1"/>
              </a:solidFill>
              <a:effectLst/>
              <a:latin typeface="+mn-lt"/>
              <a:ea typeface="+mn-ea"/>
              <a:cs typeface="+mn-cs"/>
            </a:rPr>
            <a:t>　</a:t>
          </a:r>
          <a:r>
            <a:rPr lang="ja-JP" altLang="en-US"/>
            <a:t> </a:t>
          </a:r>
          <a:endParaRPr lang="en-US" altLang="ja-JP"/>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rgbClr val="002060"/>
              </a:solidFill>
            </a:rPr>
            <a:t>・配達時間外は、入所後に飲物の数を確認していただいた後、保管する冷蔵庫をご案内いたします。冷蔵庫でのお渡しになります。</a:t>
          </a:r>
          <a:endParaRPr kumimoji="1" lang="en-US" altLang="ja-JP" sz="1100">
            <a:solidFill>
              <a:srgbClr val="002060"/>
            </a:solidFill>
          </a:endParaRPr>
        </a:p>
      </xdr:txBody>
    </xdr:sp>
    <xdr:clientData/>
  </xdr:twoCellAnchor>
  <xdr:twoCellAnchor>
    <xdr:from>
      <xdr:col>17</xdr:col>
      <xdr:colOff>457200</xdr:colOff>
      <xdr:row>14</xdr:row>
      <xdr:rowOff>28575</xdr:rowOff>
    </xdr:from>
    <xdr:to>
      <xdr:col>23</xdr:col>
      <xdr:colOff>267369</xdr:colOff>
      <xdr:row>22</xdr:row>
      <xdr:rowOff>192171</xdr:rowOff>
    </xdr:to>
    <xdr:sp macro="" textlink="">
      <xdr:nvSpPr>
        <xdr:cNvPr id="7" name="四角形吹き出し 1">
          <a:extLst>
            <a:ext uri="{FF2B5EF4-FFF2-40B4-BE49-F238E27FC236}">
              <a16:creationId xmlns:a16="http://schemas.microsoft.com/office/drawing/2014/main" id="{00000000-0008-0000-0200-000007000000}"/>
            </a:ext>
          </a:extLst>
        </xdr:cNvPr>
        <xdr:cNvSpPr/>
      </xdr:nvSpPr>
      <xdr:spPr>
        <a:xfrm>
          <a:off x="7454733" y="4105943"/>
          <a:ext cx="2742866" cy="1939090"/>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・同一団体同一メニューでお願いします。</a:t>
          </a:r>
          <a:endParaRPr kumimoji="1" lang="en-US" altLang="ja-JP" sz="1100">
            <a:solidFill>
              <a:srgbClr val="002060"/>
            </a:solidFill>
          </a:endParaRPr>
        </a:p>
        <a:p>
          <a:pPr algn="l"/>
          <a:r>
            <a:rPr kumimoji="1" lang="ja-JP" altLang="en-US" sz="1100">
              <a:solidFill>
                <a:srgbClr val="002060"/>
              </a:solidFill>
            </a:rPr>
            <a:t>・受取場所は食堂です。</a:t>
          </a:r>
          <a:endParaRPr kumimoji="1" lang="en-US" altLang="ja-JP" sz="1100">
            <a:solidFill>
              <a:srgbClr val="002060"/>
            </a:solidFill>
          </a:endParaRPr>
        </a:p>
        <a:p>
          <a:pPr algn="l"/>
          <a:r>
            <a:rPr kumimoji="1" lang="ja-JP" altLang="en-US" sz="1100">
              <a:solidFill>
                <a:srgbClr val="002060"/>
              </a:solidFill>
            </a:rPr>
            <a:t>・館外への配達可能です。</a:t>
          </a:r>
          <a:endParaRPr kumimoji="1" lang="en-US" altLang="ja-JP" sz="1100">
            <a:solidFill>
              <a:srgbClr val="002060"/>
            </a:solidFill>
          </a:endParaRPr>
        </a:p>
        <a:p>
          <a:pPr algn="l"/>
          <a:r>
            <a:rPr kumimoji="1" lang="ja-JP" altLang="en-US" sz="1100">
              <a:solidFill>
                <a:srgbClr val="002060"/>
              </a:solidFill>
            </a:rPr>
            <a:t>　最終は配達時間は</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です。</a:t>
          </a:r>
          <a:endParaRPr kumimoji="1" lang="en-US" altLang="ja-JP" sz="1100">
            <a:solidFill>
              <a:srgbClr val="002060"/>
            </a:solidFill>
          </a:endParaRPr>
        </a:p>
        <a:p>
          <a:pPr algn="l"/>
          <a:r>
            <a:rPr kumimoji="1" lang="ja-JP" altLang="en-US" sz="1100">
              <a:solidFill>
                <a:srgbClr val="002060"/>
              </a:solidFill>
            </a:rPr>
            <a:t>・施設外に配達がご希望の場合はお問い合わせください。</a:t>
          </a:r>
          <a:endParaRPr kumimoji="1" lang="en-US" altLang="ja-JP" sz="1100">
            <a:solidFill>
              <a:srgbClr val="002060"/>
            </a:solidFill>
          </a:endParaRPr>
        </a:p>
        <a:p>
          <a:pPr algn="l"/>
          <a:r>
            <a:rPr kumimoji="1" lang="ja-JP" altLang="en-US" sz="1100">
              <a:solidFill>
                <a:srgbClr val="002060"/>
              </a:solidFill>
            </a:rPr>
            <a:t>・三吉（さんきち）弁当は日替わりになります。（成分表はありません）</a:t>
          </a:r>
          <a:endParaRPr kumimoji="1" lang="en-US" altLang="ja-JP" sz="1100">
            <a:solidFill>
              <a:srgbClr val="002060"/>
            </a:solidFill>
          </a:endParaRPr>
        </a:p>
        <a:p>
          <a:pPr algn="l"/>
          <a:r>
            <a:rPr kumimoji="1" lang="ja-JP" altLang="en-US" sz="1100" u="sng">
              <a:solidFill>
                <a:srgbClr val="002060"/>
              </a:solidFill>
            </a:rPr>
            <a:t>・必ず受取時間に遅れないようお願いします。</a:t>
          </a:r>
        </a:p>
      </xdr:txBody>
    </xdr:sp>
    <xdr:clientData/>
  </xdr:twoCellAnchor>
  <xdr:twoCellAnchor>
    <xdr:from>
      <xdr:col>18</xdr:col>
      <xdr:colOff>78317</xdr:colOff>
      <xdr:row>34</xdr:row>
      <xdr:rowOff>116419</xdr:rowOff>
    </xdr:from>
    <xdr:to>
      <xdr:col>24</xdr:col>
      <xdr:colOff>462663</xdr:colOff>
      <xdr:row>48</xdr:row>
      <xdr:rowOff>127000</xdr:rowOff>
    </xdr:to>
    <xdr:sp macro="" textlink="">
      <xdr:nvSpPr>
        <xdr:cNvPr id="8" name="四角形吹き出し 1">
          <a:extLst>
            <a:ext uri="{FF2B5EF4-FFF2-40B4-BE49-F238E27FC236}">
              <a16:creationId xmlns:a16="http://schemas.microsoft.com/office/drawing/2014/main" id="{00000000-0008-0000-0200-000008000000}"/>
            </a:ext>
          </a:extLst>
        </xdr:cNvPr>
        <xdr:cNvSpPr/>
      </xdr:nvSpPr>
      <xdr:spPr>
        <a:xfrm>
          <a:off x="7584017" y="8428569"/>
          <a:ext cx="3318046" cy="3210981"/>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・同一団体同一メニューでお願いします。</a:t>
          </a:r>
          <a:endParaRPr kumimoji="1" lang="en-US" altLang="ja-JP" sz="1100">
            <a:solidFill>
              <a:srgbClr val="002060"/>
            </a:solidFill>
          </a:endParaRPr>
        </a:p>
        <a:p>
          <a:pPr algn="l"/>
          <a:r>
            <a:rPr kumimoji="1" lang="ja-JP" altLang="en-US" sz="1100">
              <a:solidFill>
                <a:srgbClr val="002060"/>
              </a:solidFill>
            </a:rPr>
            <a:t>・食材受け取り時間の最終は</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です。</a:t>
          </a:r>
          <a:r>
            <a:rPr kumimoji="1" lang="ja-JP" altLang="en-US" sz="1100" u="sng">
              <a:solidFill>
                <a:srgbClr val="002060"/>
              </a:solidFill>
            </a:rPr>
            <a:t>受取時間に遅れないようお願いします。</a:t>
          </a:r>
          <a:r>
            <a:rPr kumimoji="1" lang="ja-JP" altLang="en-US" sz="1100">
              <a:solidFill>
                <a:srgbClr val="002060"/>
              </a:solidFill>
            </a:rPr>
            <a:t>　時間外は食堂受け取りになります。</a:t>
          </a:r>
          <a:endParaRPr kumimoji="1" lang="en-US" altLang="ja-JP" sz="1100">
            <a:solidFill>
              <a:srgbClr val="002060"/>
            </a:solidFill>
          </a:endParaRPr>
        </a:p>
        <a:p>
          <a:pPr algn="l"/>
          <a:r>
            <a:rPr kumimoji="1" lang="ja-JP" altLang="en-US" sz="1100">
              <a:solidFill>
                <a:srgbClr val="002060"/>
              </a:solidFill>
            </a:rPr>
            <a:t>・野外炊飯の材料の班構成は</a:t>
          </a:r>
          <a:r>
            <a:rPr kumimoji="1" lang="en-US" altLang="ja-JP" sz="1100">
              <a:solidFill>
                <a:srgbClr val="002060"/>
              </a:solidFill>
            </a:rPr>
            <a:t>8</a:t>
          </a:r>
          <a:r>
            <a:rPr kumimoji="1" lang="ja-JP" altLang="en-US" sz="1100">
              <a:solidFill>
                <a:srgbClr val="002060"/>
              </a:solidFill>
            </a:rPr>
            <a:t>～</a:t>
          </a:r>
          <a:r>
            <a:rPr kumimoji="1" lang="en-US" altLang="ja-JP" sz="1100">
              <a:solidFill>
                <a:srgbClr val="002060"/>
              </a:solidFill>
            </a:rPr>
            <a:t>12</a:t>
          </a:r>
          <a:r>
            <a:rPr kumimoji="1" lang="ja-JP" altLang="en-US" sz="1100">
              <a:solidFill>
                <a:srgbClr val="002060"/>
              </a:solidFill>
            </a:rPr>
            <a:t>人でお願いします。貸出用基本セット及びまきセットは</a:t>
          </a:r>
          <a:r>
            <a:rPr kumimoji="1" lang="en-US" altLang="ja-JP" sz="1100">
              <a:solidFill>
                <a:srgbClr val="002060"/>
              </a:solidFill>
            </a:rPr>
            <a:t>1</a:t>
          </a:r>
          <a:r>
            <a:rPr kumimoji="1" lang="ja-JP" altLang="en-US" sz="1100">
              <a:solidFill>
                <a:srgbClr val="002060"/>
              </a:solidFill>
            </a:rPr>
            <a:t>班</a:t>
          </a:r>
          <a:r>
            <a:rPr kumimoji="1" lang="en-US" altLang="ja-JP" sz="1100">
              <a:solidFill>
                <a:srgbClr val="002060"/>
              </a:solidFill>
            </a:rPr>
            <a:t>1</a:t>
          </a:r>
          <a:r>
            <a:rPr kumimoji="1" lang="ja-JP" altLang="en-US" sz="1100">
              <a:solidFill>
                <a:srgbClr val="002060"/>
              </a:solidFill>
            </a:rPr>
            <a:t>セットです。</a:t>
          </a:r>
          <a:endParaRPr kumimoji="1" lang="en-US" altLang="ja-JP" sz="1100">
            <a:solidFill>
              <a:srgbClr val="002060"/>
            </a:solidFill>
          </a:endParaRPr>
        </a:p>
        <a:p>
          <a:pPr algn="l"/>
          <a:r>
            <a:rPr kumimoji="1" lang="ja-JP" altLang="en-US" sz="1100">
              <a:solidFill>
                <a:srgbClr val="002060"/>
              </a:solidFill>
            </a:rPr>
            <a:t>カートンドッグにはまきセットはつきません。</a:t>
          </a:r>
          <a:endParaRPr kumimoji="1" lang="en-US" altLang="ja-JP" sz="1100">
            <a:solidFill>
              <a:srgbClr val="002060"/>
            </a:solidFill>
          </a:endParaRPr>
        </a:p>
        <a:p>
          <a:pPr algn="l"/>
          <a:r>
            <a:rPr kumimoji="1" lang="ja-JP" altLang="en-US" sz="1100">
              <a:solidFill>
                <a:srgbClr val="002060"/>
              </a:solidFill>
            </a:rPr>
            <a:t>・</a:t>
          </a:r>
          <a:r>
            <a:rPr kumimoji="1" lang="en-US" altLang="ja-JP" sz="1100">
              <a:solidFill>
                <a:srgbClr val="002060"/>
              </a:solidFill>
            </a:rPr>
            <a:t>8</a:t>
          </a:r>
          <a:r>
            <a:rPr kumimoji="1" lang="ja-JP" altLang="en-US" sz="1100">
              <a:solidFill>
                <a:srgbClr val="002060"/>
              </a:solidFill>
            </a:rPr>
            <a:t>人以下の少人数の班構成は可能ですが、セット分のまきを分けてお使いいただきます。不足した場合は追加料金がかかります。</a:t>
          </a:r>
          <a:endParaRPr kumimoji="1" lang="en-US" altLang="ja-JP" sz="1100">
            <a:solidFill>
              <a:srgbClr val="002060"/>
            </a:solidFill>
          </a:endParaRPr>
        </a:p>
        <a:p>
          <a:pPr algn="l"/>
          <a:r>
            <a:rPr kumimoji="1" lang="ja-JP" altLang="en-US" sz="1100">
              <a:solidFill>
                <a:srgbClr val="002060"/>
              </a:solidFill>
            </a:rPr>
            <a:t>・食器はセットになっています。不要の際は備考欄へ記入してください。持ち込みされた食器のごみはお持ち帰りいただきます。</a:t>
          </a:r>
          <a:endParaRPr kumimoji="1" lang="en-US" altLang="ja-JP" sz="1100">
            <a:solidFill>
              <a:srgbClr val="002060"/>
            </a:solidFill>
          </a:endParaRPr>
        </a:p>
        <a:p>
          <a:pPr algn="l"/>
          <a:r>
            <a:rPr kumimoji="1" lang="ja-JP" altLang="en-US" sz="1100">
              <a:solidFill>
                <a:srgbClr val="002060"/>
              </a:solidFill>
            </a:rPr>
            <a:t>・米を食堂で炊く場合及び食材のカットを希望される場合は必ず事前に注文書にてご注文下さい。</a:t>
          </a:r>
          <a:endParaRPr kumimoji="1" lang="en-US" altLang="ja-JP" sz="1100">
            <a:solidFill>
              <a:srgbClr val="002060"/>
            </a:solidFill>
          </a:endParaRPr>
        </a:p>
        <a:p>
          <a:pPr algn="l"/>
          <a:r>
            <a:rPr kumimoji="1" lang="ja-JP" altLang="en-US" sz="1100">
              <a:solidFill>
                <a:srgbClr val="002060"/>
              </a:solidFill>
            </a:rPr>
            <a:t>・カレー皿、ｽﾌﾟｰﾝなどの食器類は一括のお渡しです。</a:t>
          </a:r>
          <a:endParaRPr kumimoji="1" lang="en-US" altLang="ja-JP" sz="1100">
            <a:solidFill>
              <a:srgbClr val="002060"/>
            </a:solidFill>
          </a:endParaRPr>
        </a:p>
      </xdr:txBody>
    </xdr:sp>
    <xdr:clientData/>
  </xdr:twoCellAnchor>
  <xdr:twoCellAnchor>
    <xdr:from>
      <xdr:col>18</xdr:col>
      <xdr:colOff>2287</xdr:colOff>
      <xdr:row>57</xdr:row>
      <xdr:rowOff>152401</xdr:rowOff>
    </xdr:from>
    <xdr:to>
      <xdr:col>24</xdr:col>
      <xdr:colOff>211667</xdr:colOff>
      <xdr:row>66</xdr:row>
      <xdr:rowOff>105833</xdr:rowOff>
    </xdr:to>
    <xdr:sp macro="" textlink="">
      <xdr:nvSpPr>
        <xdr:cNvPr id="9" name="四角形吹き出し 1">
          <a:extLst>
            <a:ext uri="{FF2B5EF4-FFF2-40B4-BE49-F238E27FC236}">
              <a16:creationId xmlns:a16="http://schemas.microsoft.com/office/drawing/2014/main" id="{00000000-0008-0000-0200-000009000000}"/>
            </a:ext>
          </a:extLst>
        </xdr:cNvPr>
        <xdr:cNvSpPr/>
      </xdr:nvSpPr>
      <xdr:spPr>
        <a:xfrm>
          <a:off x="7489995" y="13460943"/>
          <a:ext cx="3130380" cy="1747307"/>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・ファイヤー用品の最終受け取り時間は</a:t>
          </a:r>
          <a:r>
            <a:rPr kumimoji="1" lang="en-US" altLang="ja-JP" sz="1100">
              <a:solidFill>
                <a:srgbClr val="002060"/>
              </a:solidFill>
            </a:rPr>
            <a:t>16</a:t>
          </a:r>
          <a:r>
            <a:rPr kumimoji="1" lang="ja-JP" altLang="en-US" sz="1100">
              <a:solidFill>
                <a:srgbClr val="002060"/>
              </a:solidFill>
            </a:rPr>
            <a:t>：</a:t>
          </a:r>
          <a:r>
            <a:rPr kumimoji="1" lang="en-US" altLang="ja-JP" sz="1100">
              <a:solidFill>
                <a:srgbClr val="002060"/>
              </a:solidFill>
            </a:rPr>
            <a:t>40</a:t>
          </a:r>
          <a:r>
            <a:rPr kumimoji="1" lang="ja-JP" altLang="en-US" sz="1100">
              <a:solidFill>
                <a:srgbClr val="002060"/>
              </a:solidFill>
            </a:rPr>
            <a:t>です。</a:t>
          </a:r>
          <a:endParaRPr kumimoji="1" lang="en-US" altLang="ja-JP" sz="1100">
            <a:solidFill>
              <a:srgbClr val="002060"/>
            </a:solidFill>
          </a:endParaRPr>
        </a:p>
        <a:p>
          <a:pPr algn="l"/>
          <a:r>
            <a:rPr kumimoji="1" lang="ja-JP" altLang="en-US" sz="1100">
              <a:solidFill>
                <a:srgbClr val="002060"/>
              </a:solidFill>
            </a:rPr>
            <a:t>受取場所は営火場です。</a:t>
          </a:r>
          <a:r>
            <a:rPr kumimoji="1" lang="ja-JP" altLang="en-US" sz="1100" u="sng">
              <a:solidFill>
                <a:srgbClr val="002060"/>
              </a:solidFill>
            </a:rPr>
            <a:t>受け取りの時間に遅れないようお願いします。</a:t>
          </a:r>
          <a:endParaRPr kumimoji="1" lang="en-US" altLang="ja-JP" sz="1100" u="sng">
            <a:solidFill>
              <a:srgbClr val="002060"/>
            </a:solidFill>
          </a:endParaRPr>
        </a:p>
        <a:p>
          <a:pPr algn="l"/>
          <a:r>
            <a:rPr kumimoji="1" lang="ja-JP" altLang="en-US" sz="1100">
              <a:solidFill>
                <a:srgbClr val="002060"/>
              </a:solidFill>
            </a:rPr>
            <a:t>・ファイヤー</a:t>
          </a:r>
          <a:r>
            <a:rPr kumimoji="1" lang="en-US" altLang="ja-JP" sz="1100">
              <a:solidFill>
                <a:srgbClr val="002060"/>
              </a:solidFill>
            </a:rPr>
            <a:t>A</a:t>
          </a:r>
          <a:r>
            <a:rPr kumimoji="1" lang="ja-JP" altLang="en-US" sz="1100">
              <a:solidFill>
                <a:srgbClr val="002060"/>
              </a:solidFill>
            </a:rPr>
            <a:t>セット及び</a:t>
          </a:r>
          <a:r>
            <a:rPr kumimoji="1" lang="en-US" altLang="ja-JP" sz="1100">
              <a:solidFill>
                <a:srgbClr val="002060"/>
              </a:solidFill>
            </a:rPr>
            <a:t>B</a:t>
          </a:r>
          <a:r>
            <a:rPr kumimoji="1" lang="ja-JP" altLang="en-US" sz="1100">
              <a:solidFill>
                <a:srgbClr val="002060"/>
              </a:solidFill>
            </a:rPr>
            <a:t>セットには、灯油及びトーチ棒は含まれておりませんので、単品にてご注文下さい。灯油は</a:t>
          </a:r>
          <a:r>
            <a:rPr kumimoji="1" lang="en-US" altLang="ja-JP" sz="1100">
              <a:solidFill>
                <a:srgbClr val="002060"/>
              </a:solidFill>
            </a:rPr>
            <a:t>5ℓ</a:t>
          </a:r>
          <a:r>
            <a:rPr kumimoji="1" lang="ja-JP" altLang="en-US" sz="1100">
              <a:solidFill>
                <a:srgbClr val="002060"/>
              </a:solidFill>
            </a:rPr>
            <a:t>単位でご注文ください。使わなかった分については返品可能です。</a:t>
          </a:r>
          <a:endParaRPr kumimoji="1" lang="en-US" altLang="ja-JP" sz="1100">
            <a:solidFill>
              <a:srgbClr val="002060"/>
            </a:solidFill>
          </a:endParaRPr>
        </a:p>
        <a:p>
          <a:pPr algn="l"/>
          <a:r>
            <a:rPr kumimoji="1" lang="ja-JP" altLang="en-US" sz="1100">
              <a:solidFill>
                <a:srgbClr val="002060"/>
              </a:solidFill>
            </a:rPr>
            <a:t>・ファイヤーセットは組み立てはしてありません。</a:t>
          </a:r>
          <a:endParaRPr kumimoji="1" lang="en-US" altLang="ja-JP" sz="1100">
            <a:solidFill>
              <a:srgbClr val="002060"/>
            </a:solidFill>
          </a:endParaRPr>
        </a:p>
        <a:p>
          <a:pPr algn="l"/>
          <a:endParaRPr kumimoji="1" lang="en-US" altLang="ja-JP" sz="1100">
            <a:solidFill>
              <a:srgbClr val="002060"/>
            </a:solidFill>
          </a:endParaRPr>
        </a:p>
        <a:p>
          <a:pPr algn="l"/>
          <a:endParaRPr kumimoji="1" lang="ja-JP" altLang="en-US" sz="1100">
            <a:solidFill>
              <a:srgbClr val="002060"/>
            </a:solidFill>
          </a:endParaRPr>
        </a:p>
      </xdr:txBody>
    </xdr:sp>
    <xdr:clientData/>
  </xdr:twoCellAnchor>
  <xdr:twoCellAnchor>
    <xdr:from>
      <xdr:col>17</xdr:col>
      <xdr:colOff>485774</xdr:colOff>
      <xdr:row>70</xdr:row>
      <xdr:rowOff>28574</xdr:rowOff>
    </xdr:from>
    <xdr:to>
      <xdr:col>24</xdr:col>
      <xdr:colOff>169334</xdr:colOff>
      <xdr:row>81</xdr:row>
      <xdr:rowOff>63500</xdr:rowOff>
    </xdr:to>
    <xdr:sp macro="" textlink="">
      <xdr:nvSpPr>
        <xdr:cNvPr id="11" name="四角形吹き出し 1">
          <a:extLst>
            <a:ext uri="{FF2B5EF4-FFF2-40B4-BE49-F238E27FC236}">
              <a16:creationId xmlns:a16="http://schemas.microsoft.com/office/drawing/2014/main" id="{00000000-0008-0000-0200-00000B000000}"/>
            </a:ext>
          </a:extLst>
        </xdr:cNvPr>
        <xdr:cNvSpPr/>
      </xdr:nvSpPr>
      <xdr:spPr>
        <a:xfrm>
          <a:off x="7486649" y="16337491"/>
          <a:ext cx="3091393" cy="2230967"/>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・地引網及び魚つかみの時間は、開始時間を記入してください。</a:t>
          </a:r>
          <a:r>
            <a:rPr kumimoji="1" lang="ja-JP" altLang="en-US" sz="1100" u="sng">
              <a:solidFill>
                <a:srgbClr val="002060"/>
              </a:solidFill>
            </a:rPr>
            <a:t>出発時間や集合時間ではありません。必ず開始出来る時間を記入してください。</a:t>
          </a:r>
          <a:endParaRPr kumimoji="1" lang="en-US" altLang="ja-JP" sz="1100" u="sng">
            <a:solidFill>
              <a:srgbClr val="002060"/>
            </a:solidFill>
          </a:endParaRPr>
        </a:p>
        <a:p>
          <a:pPr algn="l"/>
          <a:r>
            <a:rPr kumimoji="1" lang="ja-JP" altLang="en-US" sz="1100" u="none">
              <a:solidFill>
                <a:srgbClr val="002060"/>
              </a:solidFill>
            </a:rPr>
            <a:t>・炊飯場で魚調理をする場合は、魚さばき用の包丁は自然の家事務室で借用してください。</a:t>
          </a:r>
          <a:endParaRPr kumimoji="1" lang="en-US" altLang="ja-JP" sz="1100" u="none">
            <a:solidFill>
              <a:srgbClr val="002060"/>
            </a:solidFill>
          </a:endParaRPr>
        </a:p>
        <a:p>
          <a:pPr algn="l"/>
          <a:endParaRPr kumimoji="1" lang="en-US" altLang="ja-JP" sz="1100" u="sng">
            <a:solidFill>
              <a:srgbClr val="002060"/>
            </a:solidFill>
          </a:endParaRPr>
        </a:p>
        <a:p>
          <a:pPr algn="l"/>
          <a:r>
            <a:rPr kumimoji="1" lang="ja-JP" altLang="en-US" sz="1100" u="none">
              <a:solidFill>
                <a:srgbClr val="002060"/>
              </a:solidFill>
            </a:rPr>
            <a:t>・雨の日プログラム（一刀彫、ビーチコーミングクラフト、焼き板クラフト、板ハガキ）は当日の数量変更、キャンセルできます。ただし、竹とんぼ材料はキャンセルできません。</a:t>
          </a:r>
          <a:endParaRPr kumimoji="1" lang="en-US" altLang="ja-JP" sz="1100" u="none">
            <a:solidFill>
              <a:srgbClr val="002060"/>
            </a:solidFill>
          </a:endParaRPr>
        </a:p>
        <a:p>
          <a:pPr algn="l"/>
          <a:r>
            <a:rPr kumimoji="1" lang="ja-JP" altLang="en-US" sz="1100" u="none">
              <a:solidFill>
                <a:srgbClr val="002060"/>
              </a:solidFill>
            </a:rPr>
            <a:t>受け渡し場所は食堂事務室です。</a:t>
          </a:r>
        </a:p>
      </xdr:txBody>
    </xdr:sp>
    <xdr:clientData/>
  </xdr:twoCellAnchor>
  <xdr:twoCellAnchor>
    <xdr:from>
      <xdr:col>17</xdr:col>
      <xdr:colOff>444609</xdr:colOff>
      <xdr:row>90</xdr:row>
      <xdr:rowOff>186121</xdr:rowOff>
    </xdr:from>
    <xdr:to>
      <xdr:col>23</xdr:col>
      <xdr:colOff>402167</xdr:colOff>
      <xdr:row>100</xdr:row>
      <xdr:rowOff>136854</xdr:rowOff>
    </xdr:to>
    <xdr:sp macro="" textlink="">
      <xdr:nvSpPr>
        <xdr:cNvPr id="12" name="四角形吹き出し 1">
          <a:extLst>
            <a:ext uri="{FF2B5EF4-FFF2-40B4-BE49-F238E27FC236}">
              <a16:creationId xmlns:a16="http://schemas.microsoft.com/office/drawing/2014/main" id="{00000000-0008-0000-0200-00000C000000}"/>
            </a:ext>
          </a:extLst>
        </xdr:cNvPr>
        <xdr:cNvSpPr/>
      </xdr:nvSpPr>
      <xdr:spPr>
        <a:xfrm>
          <a:off x="7445484" y="20500829"/>
          <a:ext cx="2878558" cy="1056692"/>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・食物アレルギー対応のあり・なしを必ず記入してください。</a:t>
          </a:r>
          <a:endParaRPr kumimoji="1" lang="en-US" altLang="ja-JP" sz="1100">
            <a:solidFill>
              <a:srgbClr val="002060"/>
            </a:solidFill>
          </a:endParaRPr>
        </a:p>
        <a:p>
          <a:pPr algn="l"/>
          <a:r>
            <a:rPr kumimoji="1" lang="ja-JP" altLang="en-US" sz="1100" u="none">
              <a:solidFill>
                <a:srgbClr val="002060"/>
              </a:solidFill>
            </a:rPr>
            <a:t>対応がある場合は、アレルギーシート（（株）みはまホームページよりダウンロード）を</a:t>
          </a:r>
          <a:r>
            <a:rPr kumimoji="1" lang="en-US" altLang="ja-JP" sz="1100" u="none">
              <a:solidFill>
                <a:srgbClr val="002060"/>
              </a:solidFill>
            </a:rPr>
            <a:t>1</a:t>
          </a:r>
          <a:r>
            <a:rPr kumimoji="1" lang="ja-JP" altLang="en-US" sz="1100" u="none">
              <a:solidFill>
                <a:srgbClr val="002060"/>
              </a:solidFill>
            </a:rPr>
            <a:t>週間前までに食堂に提出してください。</a:t>
          </a:r>
        </a:p>
      </xdr:txBody>
    </xdr:sp>
    <xdr:clientData/>
  </xdr:twoCellAnchor>
  <xdr:twoCellAnchor>
    <xdr:from>
      <xdr:col>17</xdr:col>
      <xdr:colOff>442830</xdr:colOff>
      <xdr:row>0</xdr:row>
      <xdr:rowOff>54309</xdr:rowOff>
    </xdr:from>
    <xdr:to>
      <xdr:col>23</xdr:col>
      <xdr:colOff>250658</xdr:colOff>
      <xdr:row>4</xdr:row>
      <xdr:rowOff>228600</xdr:rowOff>
    </xdr:to>
    <xdr:sp macro="" textlink="">
      <xdr:nvSpPr>
        <xdr:cNvPr id="4" name="四角形吹き出し 1">
          <a:extLst>
            <a:ext uri="{FF2B5EF4-FFF2-40B4-BE49-F238E27FC236}">
              <a16:creationId xmlns:a16="http://schemas.microsoft.com/office/drawing/2014/main" id="{715BED5D-0134-45C6-956A-6D3CB89C4F12}"/>
            </a:ext>
          </a:extLst>
        </xdr:cNvPr>
        <xdr:cNvSpPr/>
      </xdr:nvSpPr>
      <xdr:spPr>
        <a:xfrm>
          <a:off x="7459580" y="54309"/>
          <a:ext cx="2741528" cy="1450641"/>
        </a:xfrm>
        <a:prstGeom prst="wedgeRectCallout">
          <a:avLst>
            <a:gd name="adj1" fmla="val -63762"/>
            <a:gd name="adj2" fmla="val -37389"/>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en-US" altLang="ja-JP" sz="1100">
            <a:solidFill>
              <a:srgbClr val="002060"/>
            </a:solidFill>
          </a:endParaRPr>
        </a:p>
        <a:p>
          <a:pPr algn="l"/>
          <a:r>
            <a:rPr kumimoji="1" lang="ja-JP" altLang="en-US" sz="1100" u="sng">
              <a:solidFill>
                <a:srgbClr val="002060"/>
              </a:solidFill>
            </a:rPr>
            <a:t>・注文書の提出期日を過ぎますとご希望に添えない場合がありますので予めご了承ください。</a:t>
          </a:r>
          <a:endParaRPr kumimoji="1" lang="en-US" altLang="ja-JP" sz="1100" u="sng">
            <a:solidFill>
              <a:srgbClr val="002060"/>
            </a:solidFill>
          </a:endParaRPr>
        </a:p>
        <a:p>
          <a:pPr algn="l"/>
          <a:endParaRPr kumimoji="1" lang="en-US" altLang="ja-JP" sz="1100" u="sng">
            <a:solidFill>
              <a:srgbClr val="002060"/>
            </a:solidFill>
          </a:endParaRPr>
        </a:p>
        <a:p>
          <a:pPr algn="l"/>
          <a:r>
            <a:rPr kumimoji="1" lang="ja-JP" altLang="en-US" sz="1100" u="none">
              <a:solidFill>
                <a:srgbClr val="002060"/>
              </a:solidFill>
            </a:rPr>
            <a:t>・ご利用前に必ず（株）みはまホームページをご確認ください。</a:t>
          </a:r>
        </a:p>
      </xdr:txBody>
    </xdr:sp>
    <xdr:clientData/>
  </xdr:twoCellAnchor>
  <xdr:twoCellAnchor>
    <xdr:from>
      <xdr:col>17</xdr:col>
      <xdr:colOff>465666</xdr:colOff>
      <xdr:row>102</xdr:row>
      <xdr:rowOff>116416</xdr:rowOff>
    </xdr:from>
    <xdr:to>
      <xdr:col>23</xdr:col>
      <xdr:colOff>444500</xdr:colOff>
      <xdr:row>106</xdr:row>
      <xdr:rowOff>165100</xdr:rowOff>
    </xdr:to>
    <xdr:sp macro="" textlink="">
      <xdr:nvSpPr>
        <xdr:cNvPr id="5" name="四角形吹き出し 1">
          <a:extLst>
            <a:ext uri="{FF2B5EF4-FFF2-40B4-BE49-F238E27FC236}">
              <a16:creationId xmlns:a16="http://schemas.microsoft.com/office/drawing/2014/main" id="{31A8DE99-34B4-47FF-8056-6B679D0B4BE3}"/>
            </a:ext>
          </a:extLst>
        </xdr:cNvPr>
        <xdr:cNvSpPr/>
      </xdr:nvSpPr>
      <xdr:spPr>
        <a:xfrm>
          <a:off x="7482416" y="22055666"/>
          <a:ext cx="2912534" cy="1115484"/>
        </a:xfrm>
        <a:prstGeom prst="wedgeRectCallout">
          <a:avLst>
            <a:gd name="adj1" fmla="val -62742"/>
            <a:gd name="adj2" fmla="val -20673"/>
          </a:avLst>
        </a:prstGeom>
        <a:solidFill>
          <a:schemeClr val="bg1"/>
        </a:solidFill>
        <a:ln w="38100">
          <a:solidFill>
            <a:srgbClr val="00206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2060"/>
              </a:solidFill>
            </a:rPr>
            <a:t>・請求書を</a:t>
          </a:r>
          <a:r>
            <a:rPr kumimoji="1" lang="en-US" altLang="ja-JP" sz="1100">
              <a:solidFill>
                <a:srgbClr val="002060"/>
              </a:solidFill>
            </a:rPr>
            <a:t>2</a:t>
          </a:r>
          <a:r>
            <a:rPr kumimoji="1" lang="ja-JP" altLang="en-US" sz="1100">
              <a:solidFill>
                <a:srgbClr val="002060"/>
              </a:solidFill>
            </a:rPr>
            <a:t>枚以上（先生と児童など）に分割を希望される場合は内訳書（（株）みはまホームページ内様式）を入所受付時に必ず提出してください。提出がない場合、請求書は一括作成になります。</a:t>
          </a:r>
          <a:endParaRPr kumimoji="1" lang="en-US" altLang="ja-JP" sz="1100">
            <a:solidFill>
              <a:srgbClr val="00206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I:/MEGA/Cabinet-AN/&#65298;&#65306;&#31038;&#20250;&#25945;&#32946;&#20107;&#26989;/&#65296;&#65306;&#32654;&#27996;&#12503;&#12525;&#12472;&#12455;&#12463;&#12488;/01-&#32654;&#27996;&#65306;&#20104;&#32004;&#26989;&#21209;&#12471;&#12473;&#12486;&#12512;&#65288;&#22823;&#37326;&#12364;&#27083;&#31689;&#20013;&#65289;/&#9313;&#36913;&#38291;&#21106;&#24403;&#34920;&#12394;&#12393;160611.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zennoie-mihama.jp/&#32654;&#27996;&#20849;&#26377;&#12461;&#12515;&#12499;&#12493;&#12483;&#12488;/03%20&#26360;&#24335;&#39006;/shorui.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izennoie-mihama.jp/MEGA/Cabinet-AN/&#65296;&#65306;&#32654;&#27996;&#12503;&#12525;&#12472;&#12455;&#12463;&#12488;/01-&#32654;&#27996;&#65306;&#20104;&#32004;&#26989;&#21209;&#12471;&#12473;&#12486;&#12512;&#65288;&#22823;&#37326;&#12364;&#27083;&#31689;&#20013;&#65289;/160323&#9312;&#12372;&#21033;&#29992;&#26696;&#20869;&#12394;&#1239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基本 ← 下足ＮＯ"/>
      <sheetName val="●下足割当"/>
      <sheetName val="●食事入浴割当"/>
      <sheetName val="Ｐ 受入案内"/>
      <sheetName val="Ｐ 下足案内"/>
      <sheetName val="●部屋割当"/>
      <sheetName val="ﾁｪｯｸ部屋割"/>
      <sheetName val="Ｐ 部屋割案内"/>
      <sheetName val="P 本日の研修"/>
      <sheetName val="P 研修施設案内"/>
    </sheetNames>
    <sheetDataSet>
      <sheetData sheetId="0"/>
      <sheetData sheetId="1"/>
      <sheetData sheetId="2">
        <row r="5">
          <cell r="G5">
            <v>1</v>
          </cell>
          <cell r="H5">
            <v>2</v>
          </cell>
          <cell r="I5">
            <v>3</v>
          </cell>
          <cell r="J5">
            <v>4</v>
          </cell>
          <cell r="K5">
            <v>5</v>
          </cell>
          <cell r="L5">
            <v>6</v>
          </cell>
          <cell r="M5">
            <v>7</v>
          </cell>
          <cell r="N5">
            <v>8</v>
          </cell>
          <cell r="O5">
            <v>9</v>
          </cell>
          <cell r="P5">
            <v>10</v>
          </cell>
          <cell r="Q5">
            <v>11</v>
          </cell>
          <cell r="R5">
            <v>12</v>
          </cell>
          <cell r="S5">
            <v>13</v>
          </cell>
          <cell r="T5">
            <v>14</v>
          </cell>
          <cell r="U5">
            <v>15</v>
          </cell>
          <cell r="V5">
            <v>16</v>
          </cell>
          <cell r="W5">
            <v>17</v>
          </cell>
          <cell r="X5">
            <v>18</v>
          </cell>
          <cell r="Y5">
            <v>19</v>
          </cell>
          <cell r="Z5">
            <v>20</v>
          </cell>
          <cell r="AA5">
            <v>21</v>
          </cell>
          <cell r="AB5">
            <v>22</v>
          </cell>
          <cell r="AC5">
            <v>23</v>
          </cell>
          <cell r="AD5">
            <v>24</v>
          </cell>
          <cell r="AE5">
            <v>25</v>
          </cell>
          <cell r="AF5">
            <v>26</v>
          </cell>
          <cell r="AG5">
            <v>27</v>
          </cell>
          <cell r="AH5">
            <v>28</v>
          </cell>
          <cell r="AI5">
            <v>29</v>
          </cell>
          <cell r="AJ5">
            <v>30</v>
          </cell>
          <cell r="AK5">
            <v>31</v>
          </cell>
          <cell r="AL5">
            <v>32</v>
          </cell>
          <cell r="AM5">
            <v>33</v>
          </cell>
          <cell r="AN5">
            <v>34</v>
          </cell>
          <cell r="AO5">
            <v>35</v>
          </cell>
          <cell r="AP5">
            <v>36</v>
          </cell>
          <cell r="AQ5">
            <v>37</v>
          </cell>
          <cell r="AR5">
            <v>38</v>
          </cell>
          <cell r="AS5">
            <v>39</v>
          </cell>
          <cell r="AT5">
            <v>40</v>
          </cell>
          <cell r="AU5">
            <v>41</v>
          </cell>
          <cell r="AV5">
            <v>42</v>
          </cell>
          <cell r="AW5">
            <v>43</v>
          </cell>
          <cell r="AX5">
            <v>44</v>
          </cell>
          <cell r="AY5">
            <v>45</v>
          </cell>
          <cell r="AZ5">
            <v>46</v>
          </cell>
          <cell r="BA5">
            <v>47</v>
          </cell>
          <cell r="BB5">
            <v>48</v>
          </cell>
          <cell r="BC5">
            <v>49</v>
          </cell>
          <cell r="BD5">
            <v>50</v>
          </cell>
          <cell r="BE5">
            <v>51</v>
          </cell>
          <cell r="BF5">
            <v>52</v>
          </cell>
          <cell r="BG5">
            <v>53</v>
          </cell>
          <cell r="BH5">
            <v>54</v>
          </cell>
          <cell r="BI5">
            <v>55</v>
          </cell>
          <cell r="BJ5">
            <v>56</v>
          </cell>
          <cell r="BK5">
            <v>57</v>
          </cell>
          <cell r="BL5">
            <v>58</v>
          </cell>
          <cell r="BM5">
            <v>59</v>
          </cell>
          <cell r="BN5">
            <v>60</v>
          </cell>
          <cell r="BO5">
            <v>61</v>
          </cell>
          <cell r="BP5">
            <v>62</v>
          </cell>
          <cell r="BQ5">
            <v>63</v>
          </cell>
          <cell r="BR5">
            <v>64</v>
          </cell>
          <cell r="BS5">
            <v>65</v>
          </cell>
          <cell r="BT5">
            <v>66</v>
          </cell>
          <cell r="BU5">
            <v>67</v>
          </cell>
          <cell r="BV5">
            <v>68</v>
          </cell>
          <cell r="BW5">
            <v>69</v>
          </cell>
          <cell r="BX5">
            <v>70</v>
          </cell>
          <cell r="BY5">
            <v>71</v>
          </cell>
          <cell r="BZ5">
            <v>72</v>
          </cell>
          <cell r="CA5">
            <v>73</v>
          </cell>
          <cell r="CB5">
            <v>74</v>
          </cell>
          <cell r="CC5">
            <v>75</v>
          </cell>
          <cell r="CD5">
            <v>76</v>
          </cell>
          <cell r="CE5">
            <v>77</v>
          </cell>
          <cell r="CF5">
            <v>78</v>
          </cell>
          <cell r="CG5">
            <v>79</v>
          </cell>
          <cell r="CH5">
            <v>80</v>
          </cell>
          <cell r="CI5">
            <v>81</v>
          </cell>
          <cell r="CJ5">
            <v>82</v>
          </cell>
          <cell r="CK5">
            <v>83</v>
          </cell>
          <cell r="CL5">
            <v>84</v>
          </cell>
          <cell r="CM5">
            <v>85</v>
          </cell>
          <cell r="CN5">
            <v>86</v>
          </cell>
          <cell r="CO5">
            <v>87</v>
          </cell>
          <cell r="CP5">
            <v>88</v>
          </cell>
          <cell r="CQ5">
            <v>89</v>
          </cell>
          <cell r="CR5">
            <v>90</v>
          </cell>
        </row>
        <row r="6">
          <cell r="G6" t="str">
            <v/>
          </cell>
          <cell r="J6" t="str">
            <v/>
          </cell>
          <cell r="M6" t="str">
            <v/>
          </cell>
          <cell r="P6" t="str">
            <v/>
          </cell>
          <cell r="S6" t="str">
            <v/>
          </cell>
          <cell r="V6" t="str">
            <v/>
          </cell>
          <cell r="Y6" t="str">
            <v/>
          </cell>
          <cell r="AB6" t="str">
            <v/>
          </cell>
          <cell r="AE6" t="str">
            <v/>
          </cell>
          <cell r="AH6" t="str">
            <v/>
          </cell>
          <cell r="AK6" t="str">
            <v/>
          </cell>
          <cell r="AN6" t="str">
            <v/>
          </cell>
          <cell r="AQ6" t="str">
            <v/>
          </cell>
          <cell r="AT6" t="str">
            <v/>
          </cell>
          <cell r="AW6" t="str">
            <v/>
          </cell>
          <cell r="AZ6" t="str">
            <v/>
          </cell>
          <cell r="BC6" t="str">
            <v/>
          </cell>
          <cell r="BF6" t="str">
            <v/>
          </cell>
          <cell r="BI6" t="str">
            <v/>
          </cell>
          <cell r="BL6" t="str">
            <v/>
          </cell>
          <cell r="BO6" t="str">
            <v/>
          </cell>
          <cell r="BR6" t="str">
            <v/>
          </cell>
          <cell r="BU6" t="str">
            <v/>
          </cell>
          <cell r="BX6" t="str">
            <v/>
          </cell>
          <cell r="CA6" t="str">
            <v/>
          </cell>
          <cell r="CD6" t="str">
            <v/>
          </cell>
          <cell r="CG6" t="str">
            <v/>
          </cell>
          <cell r="CJ6" t="str">
            <v/>
          </cell>
          <cell r="CM6" t="str">
            <v/>
          </cell>
          <cell r="CP6" t="str">
            <v/>
          </cell>
        </row>
        <row r="7">
          <cell r="G7" t="str">
            <v/>
          </cell>
          <cell r="J7" t="str">
            <v/>
          </cell>
          <cell r="M7" t="str">
            <v/>
          </cell>
          <cell r="P7" t="str">
            <v/>
          </cell>
          <cell r="S7" t="str">
            <v/>
          </cell>
          <cell r="V7" t="str">
            <v/>
          </cell>
          <cell r="Y7" t="str">
            <v/>
          </cell>
          <cell r="AB7" t="str">
            <v/>
          </cell>
          <cell r="AE7" t="str">
            <v/>
          </cell>
          <cell r="AH7" t="str">
            <v/>
          </cell>
          <cell r="AK7" t="str">
            <v/>
          </cell>
          <cell r="AN7" t="str">
            <v/>
          </cell>
          <cell r="AQ7" t="str">
            <v/>
          </cell>
          <cell r="AT7" t="str">
            <v/>
          </cell>
          <cell r="AW7" t="str">
            <v/>
          </cell>
          <cell r="AZ7" t="str">
            <v/>
          </cell>
          <cell r="BC7" t="str">
            <v/>
          </cell>
          <cell r="BF7" t="str">
            <v/>
          </cell>
          <cell r="BI7" t="str">
            <v/>
          </cell>
          <cell r="BL7" t="str">
            <v/>
          </cell>
          <cell r="BO7" t="str">
            <v/>
          </cell>
          <cell r="BR7" t="str">
            <v/>
          </cell>
          <cell r="BU7" t="str">
            <v/>
          </cell>
          <cell r="BX7" t="str">
            <v/>
          </cell>
          <cell r="CA7" t="str">
            <v/>
          </cell>
          <cell r="CD7" t="str">
            <v/>
          </cell>
          <cell r="CG7" t="str">
            <v/>
          </cell>
          <cell r="CJ7" t="str">
            <v/>
          </cell>
          <cell r="CM7" t="str">
            <v/>
          </cell>
          <cell r="CP7" t="str">
            <v/>
          </cell>
        </row>
        <row r="8">
          <cell r="G8" t="str">
            <v/>
          </cell>
          <cell r="J8" t="str">
            <v/>
          </cell>
          <cell r="M8" t="str">
            <v/>
          </cell>
          <cell r="P8" t="str">
            <v/>
          </cell>
          <cell r="S8" t="str">
            <v/>
          </cell>
          <cell r="V8" t="str">
            <v/>
          </cell>
          <cell r="Y8" t="str">
            <v/>
          </cell>
          <cell r="AB8" t="str">
            <v/>
          </cell>
          <cell r="AE8" t="str">
            <v/>
          </cell>
          <cell r="AH8" t="str">
            <v/>
          </cell>
          <cell r="AK8" t="str">
            <v/>
          </cell>
          <cell r="AN8" t="str">
            <v/>
          </cell>
          <cell r="AQ8" t="str">
            <v/>
          </cell>
          <cell r="AT8" t="str">
            <v/>
          </cell>
          <cell r="AW8" t="str">
            <v/>
          </cell>
          <cell r="AZ8" t="str">
            <v/>
          </cell>
          <cell r="BC8" t="str">
            <v/>
          </cell>
          <cell r="BF8" t="str">
            <v/>
          </cell>
          <cell r="BI8" t="str">
            <v/>
          </cell>
          <cell r="BL8" t="str">
            <v/>
          </cell>
          <cell r="BO8" t="str">
            <v/>
          </cell>
          <cell r="BR8" t="str">
            <v/>
          </cell>
          <cell r="BU8" t="str">
            <v/>
          </cell>
          <cell r="BX8" t="str">
            <v/>
          </cell>
          <cell r="CA8" t="str">
            <v/>
          </cell>
          <cell r="CD8" t="str">
            <v/>
          </cell>
          <cell r="CG8" t="str">
            <v/>
          </cell>
          <cell r="CJ8" t="str">
            <v/>
          </cell>
          <cell r="CM8" t="str">
            <v/>
          </cell>
          <cell r="CP8" t="str">
            <v/>
          </cell>
        </row>
        <row r="9">
          <cell r="G9" t="str">
            <v/>
          </cell>
          <cell r="J9" t="str">
            <v/>
          </cell>
          <cell r="M9" t="str">
            <v/>
          </cell>
          <cell r="P9" t="str">
            <v/>
          </cell>
          <cell r="S9" t="str">
            <v/>
          </cell>
          <cell r="V9" t="str">
            <v/>
          </cell>
          <cell r="Y9" t="str">
            <v/>
          </cell>
          <cell r="AB9" t="str">
            <v/>
          </cell>
          <cell r="AE9" t="str">
            <v/>
          </cell>
          <cell r="AH9" t="str">
            <v/>
          </cell>
          <cell r="AK9" t="str">
            <v/>
          </cell>
          <cell r="AN9" t="str">
            <v/>
          </cell>
          <cell r="AQ9" t="str">
            <v/>
          </cell>
          <cell r="AT9" t="str">
            <v/>
          </cell>
          <cell r="AW9" t="str">
            <v/>
          </cell>
          <cell r="AZ9" t="str">
            <v/>
          </cell>
          <cell r="BC9" t="str">
            <v/>
          </cell>
          <cell r="BF9" t="str">
            <v/>
          </cell>
          <cell r="BI9" t="str">
            <v/>
          </cell>
          <cell r="BL9" t="str">
            <v/>
          </cell>
          <cell r="BO9" t="str">
            <v/>
          </cell>
          <cell r="BR9" t="str">
            <v/>
          </cell>
          <cell r="BU9" t="str">
            <v/>
          </cell>
          <cell r="BX9" t="str">
            <v/>
          </cell>
          <cell r="CA9" t="str">
            <v/>
          </cell>
          <cell r="CD9" t="str">
            <v/>
          </cell>
          <cell r="CG9" t="str">
            <v/>
          </cell>
          <cell r="CJ9" t="str">
            <v/>
          </cell>
          <cell r="CM9" t="str">
            <v/>
          </cell>
          <cell r="CP9" t="str">
            <v/>
          </cell>
        </row>
        <row r="11">
          <cell r="G11" t="str">
            <v/>
          </cell>
          <cell r="J11" t="str">
            <v/>
          </cell>
          <cell r="M11" t="str">
            <v/>
          </cell>
          <cell r="P11" t="str">
            <v/>
          </cell>
          <cell r="S11" t="str">
            <v/>
          </cell>
          <cell r="V11" t="str">
            <v/>
          </cell>
          <cell r="Y11" t="str">
            <v/>
          </cell>
          <cell r="AB11" t="str">
            <v/>
          </cell>
          <cell r="AE11" t="str">
            <v/>
          </cell>
          <cell r="AH11" t="str">
            <v/>
          </cell>
          <cell r="AK11" t="str">
            <v/>
          </cell>
          <cell r="AN11" t="str">
            <v/>
          </cell>
          <cell r="AQ11" t="str">
            <v/>
          </cell>
          <cell r="AT11" t="str">
            <v/>
          </cell>
          <cell r="AW11" t="str">
            <v/>
          </cell>
          <cell r="AZ11" t="str">
            <v/>
          </cell>
          <cell r="BC11" t="str">
            <v/>
          </cell>
          <cell r="BF11" t="str">
            <v/>
          </cell>
          <cell r="BI11" t="str">
            <v/>
          </cell>
          <cell r="BL11" t="str">
            <v/>
          </cell>
          <cell r="BO11" t="str">
            <v/>
          </cell>
          <cell r="BR11" t="str">
            <v/>
          </cell>
          <cell r="BU11" t="str">
            <v/>
          </cell>
          <cell r="BX11" t="str">
            <v/>
          </cell>
          <cell r="CA11" t="str">
            <v/>
          </cell>
          <cell r="CD11" t="str">
            <v/>
          </cell>
          <cell r="CG11" t="str">
            <v/>
          </cell>
          <cell r="CJ11" t="str">
            <v/>
          </cell>
          <cell r="CM11" t="str">
            <v/>
          </cell>
          <cell r="CP11" t="str">
            <v/>
          </cell>
        </row>
        <row r="12">
          <cell r="G12" t="str">
            <v/>
          </cell>
          <cell r="J12" t="str">
            <v/>
          </cell>
          <cell r="M12" t="str">
            <v/>
          </cell>
          <cell r="P12" t="str">
            <v/>
          </cell>
          <cell r="S12" t="str">
            <v/>
          </cell>
          <cell r="V12" t="str">
            <v/>
          </cell>
          <cell r="Y12" t="str">
            <v/>
          </cell>
          <cell r="AB12" t="str">
            <v/>
          </cell>
          <cell r="AE12" t="str">
            <v/>
          </cell>
          <cell r="AH12" t="str">
            <v/>
          </cell>
          <cell r="AK12" t="str">
            <v/>
          </cell>
          <cell r="AN12" t="str">
            <v/>
          </cell>
          <cell r="AQ12" t="str">
            <v/>
          </cell>
          <cell r="AT12" t="str">
            <v/>
          </cell>
          <cell r="AW12" t="str">
            <v/>
          </cell>
          <cell r="AZ12" t="str">
            <v/>
          </cell>
          <cell r="BC12" t="str">
            <v/>
          </cell>
          <cell r="BF12" t="str">
            <v/>
          </cell>
          <cell r="BI12" t="str">
            <v/>
          </cell>
          <cell r="BL12" t="str">
            <v/>
          </cell>
          <cell r="BO12" t="str">
            <v/>
          </cell>
          <cell r="BR12" t="str">
            <v/>
          </cell>
          <cell r="BU12" t="str">
            <v/>
          </cell>
          <cell r="BX12" t="str">
            <v/>
          </cell>
          <cell r="CA12" t="str">
            <v/>
          </cell>
          <cell r="CD12" t="str">
            <v/>
          </cell>
          <cell r="CG12" t="str">
            <v/>
          </cell>
          <cell r="CJ12" t="str">
            <v/>
          </cell>
          <cell r="CM12" t="str">
            <v/>
          </cell>
          <cell r="CP12" t="str">
            <v/>
          </cell>
        </row>
        <row r="13">
          <cell r="G13" t="str">
            <v/>
          </cell>
          <cell r="J13" t="str">
            <v/>
          </cell>
          <cell r="M13" t="str">
            <v/>
          </cell>
          <cell r="P13" t="str">
            <v/>
          </cell>
          <cell r="S13" t="str">
            <v/>
          </cell>
          <cell r="V13" t="str">
            <v/>
          </cell>
          <cell r="Y13" t="str">
            <v/>
          </cell>
          <cell r="AB13" t="str">
            <v/>
          </cell>
          <cell r="AE13" t="str">
            <v/>
          </cell>
          <cell r="AH13" t="str">
            <v/>
          </cell>
          <cell r="AK13" t="str">
            <v/>
          </cell>
          <cell r="AN13" t="str">
            <v/>
          </cell>
          <cell r="AQ13" t="str">
            <v/>
          </cell>
          <cell r="AT13" t="str">
            <v/>
          </cell>
          <cell r="AW13" t="str">
            <v/>
          </cell>
          <cell r="AZ13" t="str">
            <v/>
          </cell>
          <cell r="BC13" t="str">
            <v/>
          </cell>
          <cell r="BF13" t="str">
            <v/>
          </cell>
          <cell r="BI13" t="str">
            <v/>
          </cell>
          <cell r="BL13" t="str">
            <v/>
          </cell>
          <cell r="BO13" t="str">
            <v/>
          </cell>
          <cell r="BR13" t="str">
            <v/>
          </cell>
          <cell r="BU13" t="str">
            <v/>
          </cell>
          <cell r="BX13" t="str">
            <v/>
          </cell>
          <cell r="CA13" t="str">
            <v/>
          </cell>
          <cell r="CD13" t="str">
            <v/>
          </cell>
          <cell r="CG13" t="str">
            <v/>
          </cell>
          <cell r="CJ13" t="str">
            <v/>
          </cell>
          <cell r="CM13" t="str">
            <v/>
          </cell>
          <cell r="CP13" t="str">
            <v/>
          </cell>
        </row>
        <row r="14">
          <cell r="G14" t="str">
            <v/>
          </cell>
          <cell r="J14" t="str">
            <v/>
          </cell>
          <cell r="M14" t="str">
            <v/>
          </cell>
          <cell r="P14" t="str">
            <v/>
          </cell>
          <cell r="S14" t="str">
            <v/>
          </cell>
          <cell r="V14" t="str">
            <v/>
          </cell>
          <cell r="Y14" t="str">
            <v/>
          </cell>
          <cell r="AB14" t="str">
            <v/>
          </cell>
          <cell r="AE14" t="str">
            <v/>
          </cell>
          <cell r="AH14" t="str">
            <v/>
          </cell>
          <cell r="AK14" t="str">
            <v/>
          </cell>
          <cell r="AN14" t="str">
            <v/>
          </cell>
          <cell r="AQ14" t="str">
            <v/>
          </cell>
          <cell r="AT14" t="str">
            <v/>
          </cell>
          <cell r="AW14" t="str">
            <v/>
          </cell>
          <cell r="AZ14" t="str">
            <v/>
          </cell>
          <cell r="BC14" t="str">
            <v/>
          </cell>
          <cell r="BF14" t="str">
            <v/>
          </cell>
          <cell r="BI14" t="str">
            <v/>
          </cell>
          <cell r="BL14" t="str">
            <v/>
          </cell>
          <cell r="BO14" t="str">
            <v/>
          </cell>
          <cell r="BR14" t="str">
            <v/>
          </cell>
          <cell r="BU14" t="str">
            <v/>
          </cell>
          <cell r="BX14" t="str">
            <v/>
          </cell>
          <cell r="CA14" t="str">
            <v/>
          </cell>
          <cell r="CD14" t="str">
            <v/>
          </cell>
          <cell r="CG14" t="str">
            <v/>
          </cell>
          <cell r="CJ14" t="str">
            <v/>
          </cell>
          <cell r="CM14" t="str">
            <v/>
          </cell>
          <cell r="CP14" t="str">
            <v/>
          </cell>
        </row>
        <row r="16">
          <cell r="G16" t="str">
            <v/>
          </cell>
          <cell r="J16" t="str">
            <v/>
          </cell>
          <cell r="M16" t="str">
            <v/>
          </cell>
          <cell r="P16" t="str">
            <v/>
          </cell>
          <cell r="S16" t="str">
            <v/>
          </cell>
          <cell r="V16" t="str">
            <v/>
          </cell>
          <cell r="Y16" t="str">
            <v/>
          </cell>
          <cell r="AB16" t="str">
            <v/>
          </cell>
          <cell r="AE16" t="str">
            <v/>
          </cell>
          <cell r="AH16" t="str">
            <v/>
          </cell>
          <cell r="AK16" t="str">
            <v/>
          </cell>
          <cell r="AN16" t="str">
            <v/>
          </cell>
          <cell r="AQ16" t="str">
            <v/>
          </cell>
          <cell r="AT16" t="str">
            <v/>
          </cell>
          <cell r="AW16" t="str">
            <v/>
          </cell>
          <cell r="AZ16" t="str">
            <v/>
          </cell>
          <cell r="BC16" t="str">
            <v/>
          </cell>
          <cell r="BF16" t="str">
            <v/>
          </cell>
          <cell r="BI16" t="str">
            <v/>
          </cell>
          <cell r="BL16" t="str">
            <v/>
          </cell>
          <cell r="BO16" t="str">
            <v/>
          </cell>
          <cell r="BR16" t="str">
            <v/>
          </cell>
          <cell r="BU16" t="str">
            <v/>
          </cell>
          <cell r="BX16" t="str">
            <v/>
          </cell>
          <cell r="CA16" t="str">
            <v/>
          </cell>
          <cell r="CD16" t="str">
            <v/>
          </cell>
          <cell r="CG16" t="str">
            <v/>
          </cell>
          <cell r="CJ16" t="str">
            <v/>
          </cell>
          <cell r="CM16" t="str">
            <v/>
          </cell>
          <cell r="CP16" t="str">
            <v/>
          </cell>
        </row>
        <row r="17">
          <cell r="G17" t="str">
            <v/>
          </cell>
          <cell r="J17" t="str">
            <v/>
          </cell>
          <cell r="M17" t="str">
            <v/>
          </cell>
          <cell r="P17" t="str">
            <v/>
          </cell>
          <cell r="S17" t="str">
            <v/>
          </cell>
          <cell r="V17" t="str">
            <v/>
          </cell>
          <cell r="Y17" t="str">
            <v/>
          </cell>
          <cell r="AB17" t="str">
            <v/>
          </cell>
          <cell r="AE17" t="str">
            <v/>
          </cell>
          <cell r="AH17" t="str">
            <v/>
          </cell>
          <cell r="AK17" t="str">
            <v/>
          </cell>
          <cell r="AN17" t="str">
            <v/>
          </cell>
          <cell r="AQ17" t="str">
            <v/>
          </cell>
          <cell r="AT17" t="str">
            <v/>
          </cell>
          <cell r="AW17" t="str">
            <v/>
          </cell>
          <cell r="AZ17" t="str">
            <v/>
          </cell>
          <cell r="BC17" t="str">
            <v/>
          </cell>
          <cell r="BF17" t="str">
            <v/>
          </cell>
          <cell r="BI17" t="str">
            <v/>
          </cell>
          <cell r="BL17" t="str">
            <v/>
          </cell>
          <cell r="BO17" t="str">
            <v/>
          </cell>
          <cell r="BR17" t="str">
            <v/>
          </cell>
          <cell r="BU17" t="str">
            <v/>
          </cell>
          <cell r="BX17" t="str">
            <v/>
          </cell>
          <cell r="CA17" t="str">
            <v/>
          </cell>
          <cell r="CD17" t="str">
            <v/>
          </cell>
          <cell r="CG17" t="str">
            <v/>
          </cell>
          <cell r="CJ17" t="str">
            <v/>
          </cell>
          <cell r="CM17" t="str">
            <v/>
          </cell>
          <cell r="CP17" t="str">
            <v/>
          </cell>
        </row>
        <row r="18">
          <cell r="G18" t="str">
            <v/>
          </cell>
          <cell r="J18" t="str">
            <v/>
          </cell>
          <cell r="M18" t="str">
            <v/>
          </cell>
          <cell r="P18" t="str">
            <v/>
          </cell>
          <cell r="S18" t="str">
            <v/>
          </cell>
          <cell r="V18" t="str">
            <v/>
          </cell>
          <cell r="Y18" t="str">
            <v/>
          </cell>
          <cell r="AB18" t="str">
            <v/>
          </cell>
          <cell r="AE18" t="str">
            <v/>
          </cell>
          <cell r="AH18" t="str">
            <v/>
          </cell>
          <cell r="AK18" t="str">
            <v/>
          </cell>
          <cell r="AN18" t="str">
            <v/>
          </cell>
          <cell r="AQ18" t="str">
            <v/>
          </cell>
          <cell r="AT18" t="str">
            <v/>
          </cell>
          <cell r="AW18" t="str">
            <v/>
          </cell>
          <cell r="AZ18" t="str">
            <v/>
          </cell>
          <cell r="BC18" t="str">
            <v/>
          </cell>
          <cell r="BF18" t="str">
            <v/>
          </cell>
          <cell r="BI18" t="str">
            <v/>
          </cell>
          <cell r="BL18" t="str">
            <v/>
          </cell>
          <cell r="BO18" t="str">
            <v/>
          </cell>
          <cell r="BR18" t="str">
            <v/>
          </cell>
          <cell r="BU18" t="str">
            <v/>
          </cell>
          <cell r="BX18" t="str">
            <v/>
          </cell>
          <cell r="CA18" t="str">
            <v/>
          </cell>
          <cell r="CD18" t="str">
            <v/>
          </cell>
          <cell r="CG18" t="str">
            <v/>
          </cell>
          <cell r="CJ18" t="str">
            <v/>
          </cell>
          <cell r="CM18" t="str">
            <v/>
          </cell>
          <cell r="CP18" t="str">
            <v/>
          </cell>
        </row>
        <row r="19">
          <cell r="G19" t="str">
            <v/>
          </cell>
          <cell r="J19" t="str">
            <v/>
          </cell>
          <cell r="M19" t="str">
            <v/>
          </cell>
          <cell r="P19" t="str">
            <v/>
          </cell>
          <cell r="S19" t="str">
            <v/>
          </cell>
          <cell r="V19" t="str">
            <v/>
          </cell>
          <cell r="Y19" t="str">
            <v/>
          </cell>
          <cell r="AB19" t="str">
            <v/>
          </cell>
          <cell r="AE19" t="str">
            <v/>
          </cell>
          <cell r="AH19" t="str">
            <v/>
          </cell>
          <cell r="AK19" t="str">
            <v/>
          </cell>
          <cell r="AN19" t="str">
            <v/>
          </cell>
          <cell r="AQ19" t="str">
            <v/>
          </cell>
          <cell r="AT19" t="str">
            <v/>
          </cell>
          <cell r="AW19" t="str">
            <v/>
          </cell>
          <cell r="AZ19" t="str">
            <v/>
          </cell>
          <cell r="BC19" t="str">
            <v/>
          </cell>
          <cell r="BF19" t="str">
            <v/>
          </cell>
          <cell r="BI19" t="str">
            <v/>
          </cell>
          <cell r="BL19" t="str">
            <v/>
          </cell>
          <cell r="BO19" t="str">
            <v/>
          </cell>
          <cell r="BR19" t="str">
            <v/>
          </cell>
          <cell r="BU19" t="str">
            <v/>
          </cell>
          <cell r="BX19" t="str">
            <v/>
          </cell>
          <cell r="CA19" t="str">
            <v/>
          </cell>
          <cell r="CD19" t="str">
            <v/>
          </cell>
          <cell r="CG19" t="str">
            <v/>
          </cell>
          <cell r="CJ19" t="str">
            <v/>
          </cell>
          <cell r="CM19" t="str">
            <v/>
          </cell>
          <cell r="CP19" t="str">
            <v/>
          </cell>
        </row>
        <row r="21">
          <cell r="G21" t="str">
            <v/>
          </cell>
          <cell r="J21" t="str">
            <v/>
          </cell>
          <cell r="M21" t="str">
            <v/>
          </cell>
          <cell r="P21" t="str">
            <v/>
          </cell>
          <cell r="S21" t="str">
            <v/>
          </cell>
          <cell r="V21" t="str">
            <v/>
          </cell>
          <cell r="Y21" t="str">
            <v/>
          </cell>
          <cell r="AB21" t="str">
            <v/>
          </cell>
          <cell r="AE21" t="str">
            <v/>
          </cell>
          <cell r="AH21" t="str">
            <v/>
          </cell>
          <cell r="AK21" t="str">
            <v/>
          </cell>
          <cell r="AN21" t="str">
            <v/>
          </cell>
          <cell r="AQ21" t="str">
            <v/>
          </cell>
          <cell r="AT21" t="str">
            <v/>
          </cell>
          <cell r="AW21" t="str">
            <v/>
          </cell>
          <cell r="AZ21" t="str">
            <v/>
          </cell>
          <cell r="BC21" t="str">
            <v/>
          </cell>
          <cell r="BF21" t="str">
            <v/>
          </cell>
          <cell r="BI21" t="str">
            <v/>
          </cell>
          <cell r="BL21" t="str">
            <v/>
          </cell>
          <cell r="BO21" t="str">
            <v/>
          </cell>
          <cell r="BR21" t="str">
            <v/>
          </cell>
          <cell r="BU21" t="str">
            <v/>
          </cell>
          <cell r="BX21" t="str">
            <v/>
          </cell>
          <cell r="CA21" t="str">
            <v/>
          </cell>
          <cell r="CD21" t="str">
            <v/>
          </cell>
          <cell r="CG21" t="str">
            <v/>
          </cell>
          <cell r="CJ21" t="str">
            <v/>
          </cell>
          <cell r="CM21" t="str">
            <v/>
          </cell>
          <cell r="CP21" t="str">
            <v/>
          </cell>
        </row>
        <row r="22">
          <cell r="G22" t="str">
            <v/>
          </cell>
          <cell r="J22" t="str">
            <v/>
          </cell>
          <cell r="M22" t="str">
            <v/>
          </cell>
          <cell r="P22" t="str">
            <v/>
          </cell>
          <cell r="S22" t="str">
            <v/>
          </cell>
          <cell r="V22" t="str">
            <v/>
          </cell>
          <cell r="Y22" t="str">
            <v/>
          </cell>
          <cell r="AB22" t="str">
            <v/>
          </cell>
          <cell r="AE22" t="str">
            <v/>
          </cell>
          <cell r="AH22" t="str">
            <v/>
          </cell>
          <cell r="AK22" t="str">
            <v/>
          </cell>
          <cell r="AN22" t="str">
            <v/>
          </cell>
          <cell r="AQ22" t="str">
            <v/>
          </cell>
          <cell r="AT22" t="str">
            <v/>
          </cell>
          <cell r="AW22" t="str">
            <v/>
          </cell>
          <cell r="AZ22" t="str">
            <v/>
          </cell>
          <cell r="BC22" t="str">
            <v/>
          </cell>
          <cell r="BF22" t="str">
            <v/>
          </cell>
          <cell r="BI22" t="str">
            <v/>
          </cell>
          <cell r="BL22" t="str">
            <v/>
          </cell>
          <cell r="BO22" t="str">
            <v/>
          </cell>
          <cell r="BR22" t="str">
            <v/>
          </cell>
          <cell r="BU22" t="str">
            <v/>
          </cell>
          <cell r="BX22" t="str">
            <v/>
          </cell>
          <cell r="CA22" t="str">
            <v/>
          </cell>
          <cell r="CD22" t="str">
            <v/>
          </cell>
          <cell r="CG22" t="str">
            <v/>
          </cell>
          <cell r="CJ22" t="str">
            <v/>
          </cell>
          <cell r="CM22" t="str">
            <v/>
          </cell>
          <cell r="CP22" t="str">
            <v/>
          </cell>
        </row>
        <row r="23">
          <cell r="G23" t="str">
            <v/>
          </cell>
          <cell r="J23" t="str">
            <v/>
          </cell>
          <cell r="M23" t="str">
            <v/>
          </cell>
          <cell r="P23" t="str">
            <v/>
          </cell>
          <cell r="S23" t="str">
            <v/>
          </cell>
          <cell r="V23" t="str">
            <v/>
          </cell>
          <cell r="Y23" t="str">
            <v/>
          </cell>
          <cell r="AB23" t="str">
            <v/>
          </cell>
          <cell r="AE23" t="str">
            <v/>
          </cell>
          <cell r="AH23" t="str">
            <v/>
          </cell>
          <cell r="AK23" t="str">
            <v/>
          </cell>
          <cell r="AN23" t="str">
            <v/>
          </cell>
          <cell r="AQ23" t="str">
            <v/>
          </cell>
          <cell r="AT23" t="str">
            <v/>
          </cell>
          <cell r="AW23" t="str">
            <v/>
          </cell>
          <cell r="AZ23" t="str">
            <v/>
          </cell>
          <cell r="BC23" t="str">
            <v/>
          </cell>
          <cell r="BF23" t="str">
            <v/>
          </cell>
          <cell r="BI23" t="str">
            <v/>
          </cell>
          <cell r="BL23" t="str">
            <v/>
          </cell>
          <cell r="BO23" t="str">
            <v/>
          </cell>
          <cell r="BR23" t="str">
            <v/>
          </cell>
          <cell r="BU23" t="str">
            <v/>
          </cell>
          <cell r="BX23" t="str">
            <v/>
          </cell>
          <cell r="CA23" t="str">
            <v/>
          </cell>
          <cell r="CD23" t="str">
            <v/>
          </cell>
          <cell r="CG23" t="str">
            <v/>
          </cell>
          <cell r="CJ23" t="str">
            <v/>
          </cell>
          <cell r="CM23" t="str">
            <v/>
          </cell>
          <cell r="CP23" t="str">
            <v/>
          </cell>
        </row>
        <row r="24">
          <cell r="G24" t="str">
            <v/>
          </cell>
          <cell r="J24" t="str">
            <v/>
          </cell>
          <cell r="M24" t="str">
            <v/>
          </cell>
          <cell r="P24" t="str">
            <v/>
          </cell>
          <cell r="S24" t="str">
            <v/>
          </cell>
          <cell r="V24" t="str">
            <v/>
          </cell>
          <cell r="Y24" t="str">
            <v/>
          </cell>
          <cell r="AB24" t="str">
            <v/>
          </cell>
          <cell r="AE24" t="str">
            <v/>
          </cell>
          <cell r="AH24" t="str">
            <v/>
          </cell>
          <cell r="AK24" t="str">
            <v/>
          </cell>
          <cell r="AN24" t="str">
            <v/>
          </cell>
          <cell r="AQ24" t="str">
            <v/>
          </cell>
          <cell r="AT24" t="str">
            <v/>
          </cell>
          <cell r="AW24" t="str">
            <v/>
          </cell>
          <cell r="AZ24" t="str">
            <v/>
          </cell>
          <cell r="BC24" t="str">
            <v/>
          </cell>
          <cell r="BF24" t="str">
            <v/>
          </cell>
          <cell r="BI24" t="str">
            <v/>
          </cell>
          <cell r="BL24" t="str">
            <v/>
          </cell>
          <cell r="BO24" t="str">
            <v/>
          </cell>
          <cell r="BR24" t="str">
            <v/>
          </cell>
          <cell r="BU24" t="str">
            <v/>
          </cell>
          <cell r="BX24" t="str">
            <v/>
          </cell>
          <cell r="CA24" t="str">
            <v/>
          </cell>
          <cell r="CD24" t="str">
            <v/>
          </cell>
          <cell r="CG24" t="str">
            <v/>
          </cell>
          <cell r="CJ24" t="str">
            <v/>
          </cell>
          <cell r="CM24" t="str">
            <v/>
          </cell>
          <cell r="CP24" t="str">
            <v/>
          </cell>
        </row>
        <row r="26">
          <cell r="G26" t="str">
            <v/>
          </cell>
          <cell r="J26" t="str">
            <v/>
          </cell>
          <cell r="M26" t="str">
            <v/>
          </cell>
          <cell r="P26" t="str">
            <v/>
          </cell>
          <cell r="S26" t="str">
            <v/>
          </cell>
          <cell r="V26" t="str">
            <v/>
          </cell>
          <cell r="Y26" t="str">
            <v/>
          </cell>
          <cell r="AB26" t="str">
            <v/>
          </cell>
          <cell r="AE26" t="str">
            <v/>
          </cell>
          <cell r="AH26" t="str">
            <v/>
          </cell>
          <cell r="AK26" t="str">
            <v/>
          </cell>
          <cell r="AN26" t="str">
            <v/>
          </cell>
          <cell r="AQ26" t="str">
            <v/>
          </cell>
          <cell r="AT26" t="str">
            <v/>
          </cell>
          <cell r="AW26" t="str">
            <v/>
          </cell>
          <cell r="AZ26" t="str">
            <v/>
          </cell>
          <cell r="BC26" t="str">
            <v/>
          </cell>
          <cell r="BF26" t="str">
            <v/>
          </cell>
          <cell r="BI26" t="str">
            <v/>
          </cell>
          <cell r="BL26" t="str">
            <v/>
          </cell>
          <cell r="BO26" t="str">
            <v/>
          </cell>
          <cell r="BR26" t="str">
            <v/>
          </cell>
          <cell r="BU26" t="str">
            <v/>
          </cell>
          <cell r="BX26" t="str">
            <v/>
          </cell>
          <cell r="CA26" t="str">
            <v/>
          </cell>
          <cell r="CD26" t="str">
            <v/>
          </cell>
          <cell r="CG26" t="str">
            <v/>
          </cell>
          <cell r="CJ26" t="str">
            <v/>
          </cell>
          <cell r="CM26" t="str">
            <v/>
          </cell>
          <cell r="CP26" t="str">
            <v/>
          </cell>
        </row>
        <row r="27">
          <cell r="G27" t="str">
            <v/>
          </cell>
          <cell r="J27" t="str">
            <v/>
          </cell>
          <cell r="M27" t="str">
            <v/>
          </cell>
          <cell r="P27" t="str">
            <v/>
          </cell>
          <cell r="S27" t="str">
            <v/>
          </cell>
          <cell r="V27" t="str">
            <v/>
          </cell>
          <cell r="Y27" t="str">
            <v/>
          </cell>
          <cell r="AB27" t="str">
            <v/>
          </cell>
          <cell r="AE27" t="str">
            <v/>
          </cell>
          <cell r="AH27" t="str">
            <v/>
          </cell>
          <cell r="AK27" t="str">
            <v/>
          </cell>
          <cell r="AN27" t="str">
            <v/>
          </cell>
          <cell r="AQ27" t="str">
            <v/>
          </cell>
          <cell r="AT27" t="str">
            <v/>
          </cell>
          <cell r="AW27" t="str">
            <v/>
          </cell>
          <cell r="AZ27" t="str">
            <v/>
          </cell>
          <cell r="BC27" t="str">
            <v/>
          </cell>
          <cell r="BF27" t="str">
            <v/>
          </cell>
          <cell r="BI27" t="str">
            <v/>
          </cell>
          <cell r="BL27" t="str">
            <v/>
          </cell>
          <cell r="BO27" t="str">
            <v/>
          </cell>
          <cell r="BR27" t="str">
            <v/>
          </cell>
          <cell r="BU27" t="str">
            <v/>
          </cell>
          <cell r="BX27" t="str">
            <v/>
          </cell>
          <cell r="CA27" t="str">
            <v/>
          </cell>
          <cell r="CD27" t="str">
            <v/>
          </cell>
          <cell r="CG27" t="str">
            <v/>
          </cell>
          <cell r="CJ27" t="str">
            <v/>
          </cell>
          <cell r="CM27" t="str">
            <v/>
          </cell>
          <cell r="CP27" t="str">
            <v/>
          </cell>
        </row>
        <row r="28">
          <cell r="G28" t="str">
            <v/>
          </cell>
          <cell r="J28" t="str">
            <v/>
          </cell>
          <cell r="M28" t="str">
            <v/>
          </cell>
          <cell r="P28" t="str">
            <v/>
          </cell>
          <cell r="S28" t="str">
            <v/>
          </cell>
          <cell r="V28" t="str">
            <v/>
          </cell>
          <cell r="Y28" t="str">
            <v/>
          </cell>
          <cell r="AB28" t="str">
            <v/>
          </cell>
          <cell r="AE28" t="str">
            <v/>
          </cell>
          <cell r="AH28" t="str">
            <v/>
          </cell>
          <cell r="AK28" t="str">
            <v/>
          </cell>
          <cell r="AN28" t="str">
            <v/>
          </cell>
          <cell r="AQ28" t="str">
            <v/>
          </cell>
          <cell r="AT28" t="str">
            <v/>
          </cell>
          <cell r="AW28" t="str">
            <v/>
          </cell>
          <cell r="AZ28" t="str">
            <v/>
          </cell>
          <cell r="BC28" t="str">
            <v/>
          </cell>
          <cell r="BF28" t="str">
            <v/>
          </cell>
          <cell r="BI28" t="str">
            <v/>
          </cell>
          <cell r="BL28" t="str">
            <v/>
          </cell>
          <cell r="BO28" t="str">
            <v/>
          </cell>
          <cell r="BR28" t="str">
            <v/>
          </cell>
          <cell r="BU28" t="str">
            <v/>
          </cell>
          <cell r="BX28" t="str">
            <v/>
          </cell>
          <cell r="CA28" t="str">
            <v/>
          </cell>
          <cell r="CD28" t="str">
            <v/>
          </cell>
          <cell r="CG28" t="str">
            <v/>
          </cell>
          <cell r="CJ28" t="str">
            <v/>
          </cell>
          <cell r="CM28" t="str">
            <v/>
          </cell>
          <cell r="CP28" t="str">
            <v/>
          </cell>
        </row>
        <row r="29">
          <cell r="G29" t="str">
            <v/>
          </cell>
          <cell r="J29" t="str">
            <v/>
          </cell>
          <cell r="M29" t="str">
            <v/>
          </cell>
          <cell r="P29" t="str">
            <v/>
          </cell>
          <cell r="S29" t="str">
            <v/>
          </cell>
          <cell r="V29" t="str">
            <v/>
          </cell>
          <cell r="Y29" t="str">
            <v/>
          </cell>
          <cell r="AB29" t="str">
            <v/>
          </cell>
          <cell r="AE29" t="str">
            <v/>
          </cell>
          <cell r="AH29" t="str">
            <v/>
          </cell>
          <cell r="AK29" t="str">
            <v/>
          </cell>
          <cell r="AN29" t="str">
            <v/>
          </cell>
          <cell r="AQ29" t="str">
            <v/>
          </cell>
          <cell r="AT29" t="str">
            <v/>
          </cell>
          <cell r="AW29" t="str">
            <v/>
          </cell>
          <cell r="AZ29" t="str">
            <v/>
          </cell>
          <cell r="BC29" t="str">
            <v/>
          </cell>
          <cell r="BF29" t="str">
            <v/>
          </cell>
          <cell r="BI29" t="str">
            <v/>
          </cell>
          <cell r="BL29" t="str">
            <v/>
          </cell>
          <cell r="BO29" t="str">
            <v/>
          </cell>
          <cell r="BR29" t="str">
            <v/>
          </cell>
          <cell r="BU29" t="str">
            <v/>
          </cell>
          <cell r="BX29" t="str">
            <v/>
          </cell>
          <cell r="CA29" t="str">
            <v/>
          </cell>
          <cell r="CD29" t="str">
            <v/>
          </cell>
          <cell r="CG29" t="str">
            <v/>
          </cell>
          <cell r="CJ29" t="str">
            <v/>
          </cell>
          <cell r="CM29" t="str">
            <v/>
          </cell>
          <cell r="CP29" t="str">
            <v/>
          </cell>
        </row>
        <row r="31">
          <cell r="G31" t="str">
            <v/>
          </cell>
          <cell r="J31" t="str">
            <v/>
          </cell>
          <cell r="M31" t="str">
            <v/>
          </cell>
          <cell r="P31" t="str">
            <v/>
          </cell>
          <cell r="S31" t="str">
            <v/>
          </cell>
          <cell r="V31" t="str">
            <v/>
          </cell>
          <cell r="Y31" t="str">
            <v/>
          </cell>
          <cell r="AB31" t="str">
            <v/>
          </cell>
          <cell r="AE31" t="str">
            <v/>
          </cell>
          <cell r="AH31" t="str">
            <v/>
          </cell>
          <cell r="AK31" t="str">
            <v/>
          </cell>
          <cell r="AN31" t="str">
            <v/>
          </cell>
          <cell r="AQ31" t="str">
            <v/>
          </cell>
          <cell r="AT31" t="str">
            <v/>
          </cell>
          <cell r="AW31" t="str">
            <v/>
          </cell>
          <cell r="AZ31" t="str">
            <v/>
          </cell>
          <cell r="BC31" t="str">
            <v/>
          </cell>
          <cell r="BF31" t="str">
            <v/>
          </cell>
          <cell r="BI31" t="str">
            <v/>
          </cell>
          <cell r="BL31" t="str">
            <v/>
          </cell>
          <cell r="BO31" t="str">
            <v/>
          </cell>
          <cell r="BR31" t="str">
            <v/>
          </cell>
          <cell r="BU31" t="str">
            <v/>
          </cell>
          <cell r="BX31" t="str">
            <v/>
          </cell>
          <cell r="CA31" t="str">
            <v/>
          </cell>
          <cell r="CD31" t="str">
            <v/>
          </cell>
          <cell r="CG31" t="str">
            <v/>
          </cell>
          <cell r="CJ31" t="str">
            <v/>
          </cell>
          <cell r="CM31" t="str">
            <v/>
          </cell>
          <cell r="CP31" t="str">
            <v/>
          </cell>
        </row>
        <row r="32">
          <cell r="G32" t="str">
            <v/>
          </cell>
          <cell r="J32" t="str">
            <v/>
          </cell>
          <cell r="M32" t="str">
            <v/>
          </cell>
          <cell r="P32" t="str">
            <v/>
          </cell>
          <cell r="S32" t="str">
            <v/>
          </cell>
          <cell r="V32" t="str">
            <v/>
          </cell>
          <cell r="Y32" t="str">
            <v/>
          </cell>
          <cell r="AB32" t="str">
            <v/>
          </cell>
          <cell r="AE32" t="str">
            <v/>
          </cell>
          <cell r="AH32" t="str">
            <v/>
          </cell>
          <cell r="AK32" t="str">
            <v/>
          </cell>
          <cell r="AN32" t="str">
            <v/>
          </cell>
          <cell r="AQ32" t="str">
            <v/>
          </cell>
          <cell r="AT32" t="str">
            <v/>
          </cell>
          <cell r="AW32" t="str">
            <v/>
          </cell>
          <cell r="AZ32" t="str">
            <v/>
          </cell>
          <cell r="BC32" t="str">
            <v/>
          </cell>
          <cell r="BF32" t="str">
            <v/>
          </cell>
          <cell r="BI32" t="str">
            <v/>
          </cell>
          <cell r="BL32" t="str">
            <v/>
          </cell>
          <cell r="BO32" t="str">
            <v/>
          </cell>
          <cell r="BR32" t="str">
            <v/>
          </cell>
          <cell r="BU32" t="str">
            <v/>
          </cell>
          <cell r="BX32" t="str">
            <v/>
          </cell>
          <cell r="CA32" t="str">
            <v/>
          </cell>
          <cell r="CD32" t="str">
            <v/>
          </cell>
          <cell r="CG32" t="str">
            <v/>
          </cell>
          <cell r="CJ32" t="str">
            <v/>
          </cell>
          <cell r="CM32" t="str">
            <v/>
          </cell>
          <cell r="CP32" t="str">
            <v/>
          </cell>
        </row>
        <row r="33">
          <cell r="G33" t="str">
            <v/>
          </cell>
          <cell r="J33" t="str">
            <v/>
          </cell>
          <cell r="M33" t="str">
            <v/>
          </cell>
          <cell r="P33" t="str">
            <v/>
          </cell>
          <cell r="S33" t="str">
            <v/>
          </cell>
          <cell r="V33" t="str">
            <v/>
          </cell>
          <cell r="Y33" t="str">
            <v/>
          </cell>
          <cell r="AB33" t="str">
            <v/>
          </cell>
          <cell r="AE33" t="str">
            <v/>
          </cell>
          <cell r="AH33" t="str">
            <v/>
          </cell>
          <cell r="AK33" t="str">
            <v/>
          </cell>
          <cell r="AN33" t="str">
            <v/>
          </cell>
          <cell r="AQ33" t="str">
            <v/>
          </cell>
          <cell r="AT33" t="str">
            <v/>
          </cell>
          <cell r="AW33" t="str">
            <v/>
          </cell>
          <cell r="AZ33" t="str">
            <v/>
          </cell>
          <cell r="BC33" t="str">
            <v/>
          </cell>
          <cell r="BF33" t="str">
            <v/>
          </cell>
          <cell r="BI33" t="str">
            <v/>
          </cell>
          <cell r="BL33" t="str">
            <v/>
          </cell>
          <cell r="BO33" t="str">
            <v/>
          </cell>
          <cell r="BR33" t="str">
            <v/>
          </cell>
          <cell r="BU33" t="str">
            <v/>
          </cell>
          <cell r="BX33" t="str">
            <v/>
          </cell>
          <cell r="CA33" t="str">
            <v/>
          </cell>
          <cell r="CD33" t="str">
            <v/>
          </cell>
          <cell r="CG33" t="str">
            <v/>
          </cell>
          <cell r="CJ33" t="str">
            <v/>
          </cell>
          <cell r="CM33" t="str">
            <v/>
          </cell>
          <cell r="CP33" t="str">
            <v/>
          </cell>
        </row>
        <row r="34">
          <cell r="G34" t="str">
            <v/>
          </cell>
          <cell r="J34" t="str">
            <v/>
          </cell>
          <cell r="M34" t="str">
            <v/>
          </cell>
          <cell r="P34" t="str">
            <v/>
          </cell>
          <cell r="S34" t="str">
            <v/>
          </cell>
          <cell r="V34" t="str">
            <v/>
          </cell>
          <cell r="Y34" t="str">
            <v/>
          </cell>
          <cell r="AB34" t="str">
            <v/>
          </cell>
          <cell r="AE34" t="str">
            <v/>
          </cell>
          <cell r="AH34" t="str">
            <v/>
          </cell>
          <cell r="AK34" t="str">
            <v/>
          </cell>
          <cell r="AN34" t="str">
            <v/>
          </cell>
          <cell r="AQ34" t="str">
            <v/>
          </cell>
          <cell r="AT34" t="str">
            <v/>
          </cell>
          <cell r="AW34" t="str">
            <v/>
          </cell>
          <cell r="AZ34" t="str">
            <v/>
          </cell>
          <cell r="BC34" t="str">
            <v/>
          </cell>
          <cell r="BF34" t="str">
            <v/>
          </cell>
          <cell r="BI34" t="str">
            <v/>
          </cell>
          <cell r="BL34" t="str">
            <v/>
          </cell>
          <cell r="BO34" t="str">
            <v/>
          </cell>
          <cell r="BR34" t="str">
            <v/>
          </cell>
          <cell r="BU34" t="str">
            <v/>
          </cell>
          <cell r="BX34" t="str">
            <v/>
          </cell>
          <cell r="CA34" t="str">
            <v/>
          </cell>
          <cell r="CD34" t="str">
            <v/>
          </cell>
          <cell r="CG34" t="str">
            <v/>
          </cell>
          <cell r="CJ34" t="str">
            <v/>
          </cell>
          <cell r="CM34" t="str">
            <v/>
          </cell>
          <cell r="CP34" t="str">
            <v/>
          </cell>
        </row>
        <row r="36">
          <cell r="G36" t="str">
            <v/>
          </cell>
          <cell r="J36" t="str">
            <v/>
          </cell>
          <cell r="M36" t="str">
            <v/>
          </cell>
          <cell r="P36" t="str">
            <v/>
          </cell>
          <cell r="S36" t="str">
            <v/>
          </cell>
          <cell r="V36" t="str">
            <v/>
          </cell>
          <cell r="Y36" t="str">
            <v/>
          </cell>
          <cell r="AB36" t="str">
            <v/>
          </cell>
          <cell r="AE36" t="str">
            <v/>
          </cell>
          <cell r="AH36" t="str">
            <v/>
          </cell>
          <cell r="AK36" t="str">
            <v/>
          </cell>
          <cell r="AN36" t="str">
            <v/>
          </cell>
          <cell r="AQ36" t="str">
            <v/>
          </cell>
          <cell r="AT36" t="str">
            <v/>
          </cell>
          <cell r="AW36" t="str">
            <v/>
          </cell>
          <cell r="AZ36" t="str">
            <v/>
          </cell>
          <cell r="BC36" t="str">
            <v/>
          </cell>
          <cell r="BF36" t="str">
            <v/>
          </cell>
          <cell r="BI36" t="str">
            <v/>
          </cell>
          <cell r="BL36" t="str">
            <v/>
          </cell>
          <cell r="BO36" t="str">
            <v/>
          </cell>
          <cell r="BR36" t="str">
            <v/>
          </cell>
          <cell r="BU36" t="str">
            <v/>
          </cell>
          <cell r="BX36" t="str">
            <v/>
          </cell>
          <cell r="CA36" t="str">
            <v/>
          </cell>
          <cell r="CD36" t="str">
            <v/>
          </cell>
          <cell r="CG36" t="str">
            <v/>
          </cell>
          <cell r="CJ36" t="str">
            <v/>
          </cell>
          <cell r="CM36" t="str">
            <v/>
          </cell>
          <cell r="CP36" t="str">
            <v/>
          </cell>
        </row>
        <row r="37">
          <cell r="G37" t="str">
            <v/>
          </cell>
          <cell r="J37" t="str">
            <v/>
          </cell>
          <cell r="M37" t="str">
            <v/>
          </cell>
          <cell r="P37" t="str">
            <v/>
          </cell>
          <cell r="S37" t="str">
            <v/>
          </cell>
          <cell r="V37" t="str">
            <v/>
          </cell>
          <cell r="Y37" t="str">
            <v/>
          </cell>
          <cell r="AB37" t="str">
            <v/>
          </cell>
          <cell r="AE37" t="str">
            <v/>
          </cell>
          <cell r="AH37" t="str">
            <v/>
          </cell>
          <cell r="AK37" t="str">
            <v/>
          </cell>
          <cell r="AN37" t="str">
            <v/>
          </cell>
          <cell r="AQ37" t="str">
            <v/>
          </cell>
          <cell r="AT37" t="str">
            <v/>
          </cell>
          <cell r="AW37" t="str">
            <v/>
          </cell>
          <cell r="AZ37" t="str">
            <v/>
          </cell>
          <cell r="BC37" t="str">
            <v/>
          </cell>
          <cell r="BF37" t="str">
            <v/>
          </cell>
          <cell r="BI37" t="str">
            <v/>
          </cell>
          <cell r="BL37" t="str">
            <v/>
          </cell>
          <cell r="BO37" t="str">
            <v/>
          </cell>
          <cell r="BR37" t="str">
            <v/>
          </cell>
          <cell r="BU37" t="str">
            <v/>
          </cell>
          <cell r="BX37" t="str">
            <v/>
          </cell>
          <cell r="CA37" t="str">
            <v/>
          </cell>
          <cell r="CD37" t="str">
            <v/>
          </cell>
          <cell r="CG37" t="str">
            <v/>
          </cell>
          <cell r="CJ37" t="str">
            <v/>
          </cell>
          <cell r="CM37" t="str">
            <v/>
          </cell>
          <cell r="CP37" t="str">
            <v/>
          </cell>
        </row>
        <row r="38">
          <cell r="G38" t="str">
            <v/>
          </cell>
          <cell r="J38" t="str">
            <v/>
          </cell>
          <cell r="M38" t="str">
            <v/>
          </cell>
          <cell r="P38" t="str">
            <v/>
          </cell>
          <cell r="S38" t="str">
            <v/>
          </cell>
          <cell r="V38" t="str">
            <v/>
          </cell>
          <cell r="Y38" t="str">
            <v/>
          </cell>
          <cell r="AB38" t="str">
            <v/>
          </cell>
          <cell r="AE38" t="str">
            <v/>
          </cell>
          <cell r="AH38" t="str">
            <v/>
          </cell>
          <cell r="AK38" t="str">
            <v/>
          </cell>
          <cell r="AN38" t="str">
            <v/>
          </cell>
          <cell r="AQ38" t="str">
            <v/>
          </cell>
          <cell r="AT38" t="str">
            <v/>
          </cell>
          <cell r="AW38" t="str">
            <v/>
          </cell>
          <cell r="AZ38" t="str">
            <v/>
          </cell>
          <cell r="BC38" t="str">
            <v/>
          </cell>
          <cell r="BF38" t="str">
            <v/>
          </cell>
          <cell r="BI38" t="str">
            <v/>
          </cell>
          <cell r="BL38" t="str">
            <v/>
          </cell>
          <cell r="BO38" t="str">
            <v/>
          </cell>
          <cell r="BR38" t="str">
            <v/>
          </cell>
          <cell r="BU38" t="str">
            <v/>
          </cell>
          <cell r="BX38" t="str">
            <v/>
          </cell>
          <cell r="CA38" t="str">
            <v/>
          </cell>
          <cell r="CD38" t="str">
            <v/>
          </cell>
          <cell r="CG38" t="str">
            <v/>
          </cell>
          <cell r="CJ38" t="str">
            <v/>
          </cell>
          <cell r="CM38" t="str">
            <v/>
          </cell>
          <cell r="CP38" t="str">
            <v/>
          </cell>
        </row>
        <row r="39">
          <cell r="G39" t="str">
            <v/>
          </cell>
          <cell r="J39" t="str">
            <v/>
          </cell>
          <cell r="M39" t="str">
            <v/>
          </cell>
          <cell r="P39" t="str">
            <v/>
          </cell>
          <cell r="S39" t="str">
            <v/>
          </cell>
          <cell r="V39" t="str">
            <v/>
          </cell>
          <cell r="Y39" t="str">
            <v/>
          </cell>
          <cell r="AB39" t="str">
            <v/>
          </cell>
          <cell r="AE39" t="str">
            <v/>
          </cell>
          <cell r="AH39" t="str">
            <v/>
          </cell>
          <cell r="AK39" t="str">
            <v/>
          </cell>
          <cell r="AN39" t="str">
            <v/>
          </cell>
          <cell r="AQ39" t="str">
            <v/>
          </cell>
          <cell r="AT39" t="str">
            <v/>
          </cell>
          <cell r="AW39" t="str">
            <v/>
          </cell>
          <cell r="AZ39" t="str">
            <v/>
          </cell>
          <cell r="BC39" t="str">
            <v/>
          </cell>
          <cell r="BF39" t="str">
            <v/>
          </cell>
          <cell r="BI39" t="str">
            <v/>
          </cell>
          <cell r="BL39" t="str">
            <v/>
          </cell>
          <cell r="BO39" t="str">
            <v/>
          </cell>
          <cell r="BR39" t="str">
            <v/>
          </cell>
          <cell r="BU39" t="str">
            <v/>
          </cell>
          <cell r="BX39" t="str">
            <v/>
          </cell>
          <cell r="CA39" t="str">
            <v/>
          </cell>
          <cell r="CD39" t="str">
            <v/>
          </cell>
          <cell r="CG39" t="str">
            <v/>
          </cell>
          <cell r="CJ39" t="str">
            <v/>
          </cell>
          <cell r="CM39" t="str">
            <v/>
          </cell>
          <cell r="CP39" t="str">
            <v/>
          </cell>
        </row>
      </sheetData>
      <sheetData sheetId="3"/>
      <sheetData sheetId="4"/>
      <sheetData sheetId="5">
        <row r="5">
          <cell r="D5" t="str">
            <v/>
          </cell>
          <cell r="E5" t="str">
            <v/>
          </cell>
          <cell r="F5" t="str">
            <v/>
          </cell>
          <cell r="G5" t="str">
            <v/>
          </cell>
          <cell r="H5" t="str">
            <v/>
          </cell>
          <cell r="I5" t="str">
            <v/>
          </cell>
          <cell r="J5" t="str">
            <v/>
          </cell>
          <cell r="K5" t="str">
            <v>①</v>
          </cell>
          <cell r="L5">
            <v>0</v>
          </cell>
          <cell r="M5">
            <v>0</v>
          </cell>
          <cell r="N5">
            <v>0</v>
          </cell>
        </row>
        <row r="6">
          <cell r="D6" t="str">
            <v/>
          </cell>
          <cell r="E6" t="str">
            <v/>
          </cell>
          <cell r="F6" t="str">
            <v/>
          </cell>
          <cell r="G6" t="str">
            <v/>
          </cell>
          <cell r="H6" t="str">
            <v/>
          </cell>
          <cell r="I6" t="str">
            <v/>
          </cell>
          <cell r="J6" t="str">
            <v/>
          </cell>
          <cell r="K6" t="str">
            <v>②</v>
          </cell>
          <cell r="L6">
            <v>0</v>
          </cell>
          <cell r="M6">
            <v>0</v>
          </cell>
          <cell r="N6">
            <v>0</v>
          </cell>
        </row>
        <row r="7">
          <cell r="D7" t="str">
            <v/>
          </cell>
          <cell r="E7" t="str">
            <v/>
          </cell>
          <cell r="F7" t="str">
            <v/>
          </cell>
          <cell r="G7" t="str">
            <v/>
          </cell>
          <cell r="H7" t="str">
            <v/>
          </cell>
          <cell r="I7" t="str">
            <v/>
          </cell>
          <cell r="J7" t="str">
            <v/>
          </cell>
          <cell r="K7" t="str">
            <v>③</v>
          </cell>
          <cell r="L7">
            <v>0</v>
          </cell>
          <cell r="M7">
            <v>0</v>
          </cell>
          <cell r="N7">
            <v>0</v>
          </cell>
        </row>
        <row r="8">
          <cell r="D8" t="str">
            <v/>
          </cell>
          <cell r="E8" t="str">
            <v/>
          </cell>
          <cell r="F8" t="str">
            <v/>
          </cell>
          <cell r="G8" t="str">
            <v/>
          </cell>
          <cell r="H8" t="str">
            <v/>
          </cell>
          <cell r="I8" t="str">
            <v/>
          </cell>
          <cell r="J8" t="str">
            <v/>
          </cell>
          <cell r="K8" t="str">
            <v>④</v>
          </cell>
          <cell r="L8">
            <v>0</v>
          </cell>
          <cell r="M8">
            <v>0</v>
          </cell>
          <cell r="N8">
            <v>0</v>
          </cell>
        </row>
        <row r="9">
          <cell r="D9" t="str">
            <v/>
          </cell>
          <cell r="E9" t="str">
            <v/>
          </cell>
          <cell r="F9" t="str">
            <v/>
          </cell>
          <cell r="G9" t="str">
            <v/>
          </cell>
          <cell r="H9" t="str">
            <v/>
          </cell>
          <cell r="I9" t="str">
            <v/>
          </cell>
          <cell r="J9" t="str">
            <v/>
          </cell>
          <cell r="K9" t="str">
            <v>⑤</v>
          </cell>
          <cell r="L9">
            <v>0</v>
          </cell>
          <cell r="M9">
            <v>0</v>
          </cell>
          <cell r="N9">
            <v>0</v>
          </cell>
        </row>
        <row r="10">
          <cell r="D10" t="str">
            <v/>
          </cell>
          <cell r="E10" t="str">
            <v/>
          </cell>
          <cell r="F10" t="str">
            <v/>
          </cell>
          <cell r="G10" t="str">
            <v/>
          </cell>
          <cell r="H10" t="str">
            <v/>
          </cell>
          <cell r="I10" t="str">
            <v/>
          </cell>
          <cell r="J10" t="str">
            <v/>
          </cell>
          <cell r="K10" t="str">
            <v>⑥</v>
          </cell>
          <cell r="L10">
            <v>0</v>
          </cell>
          <cell r="M10">
            <v>0</v>
          </cell>
          <cell r="N10">
            <v>0</v>
          </cell>
        </row>
        <row r="11">
          <cell r="D11" t="str">
            <v/>
          </cell>
          <cell r="E11" t="str">
            <v/>
          </cell>
          <cell r="F11" t="str">
            <v/>
          </cell>
          <cell r="G11" t="str">
            <v/>
          </cell>
          <cell r="H11" t="str">
            <v/>
          </cell>
          <cell r="I11" t="str">
            <v/>
          </cell>
          <cell r="J11" t="str">
            <v/>
          </cell>
          <cell r="K11" t="str">
            <v>⑦</v>
          </cell>
          <cell r="L11">
            <v>0</v>
          </cell>
          <cell r="M11">
            <v>0</v>
          </cell>
          <cell r="N11">
            <v>0</v>
          </cell>
        </row>
        <row r="12">
          <cell r="D12" t="str">
            <v/>
          </cell>
          <cell r="E12" t="str">
            <v/>
          </cell>
          <cell r="F12" t="str">
            <v/>
          </cell>
          <cell r="G12" t="str">
            <v/>
          </cell>
          <cell r="H12" t="str">
            <v/>
          </cell>
          <cell r="I12" t="str">
            <v/>
          </cell>
          <cell r="J12" t="str">
            <v/>
          </cell>
          <cell r="K12" t="str">
            <v>⑧</v>
          </cell>
          <cell r="L12">
            <v>0</v>
          </cell>
          <cell r="M12">
            <v>0</v>
          </cell>
          <cell r="N12">
            <v>0</v>
          </cell>
        </row>
        <row r="13">
          <cell r="L13">
            <v>0</v>
          </cell>
          <cell r="O13" t="str">
            <v/>
          </cell>
          <cell r="P13" t="str">
            <v/>
          </cell>
          <cell r="Q13" t="str">
            <v/>
          </cell>
          <cell r="R13" t="str">
            <v/>
          </cell>
          <cell r="S13" t="str">
            <v/>
          </cell>
          <cell r="T13" t="str">
            <v/>
          </cell>
          <cell r="U13" t="str">
            <v/>
          </cell>
          <cell r="V13" t="str">
            <v/>
          </cell>
          <cell r="W13" t="str">
            <v/>
          </cell>
          <cell r="X13" t="str">
            <v/>
          </cell>
          <cell r="Y13" t="str">
            <v/>
          </cell>
          <cell r="Z13" t="str">
            <v/>
          </cell>
          <cell r="AI13" t="str">
            <v/>
          </cell>
          <cell r="AJ13" t="str">
            <v/>
          </cell>
          <cell r="AK13" t="str">
            <v/>
          </cell>
          <cell r="AL13" t="str">
            <v/>
          </cell>
          <cell r="AM13" t="str">
            <v/>
          </cell>
          <cell r="AN13" t="str">
            <v/>
          </cell>
          <cell r="AO13" t="str">
            <v/>
          </cell>
          <cell r="AP13" t="str">
            <v/>
          </cell>
          <cell r="AQ13" t="str">
            <v/>
          </cell>
          <cell r="AR13" t="str">
            <v/>
          </cell>
          <cell r="AS13" t="str">
            <v/>
          </cell>
          <cell r="AT13" t="str">
            <v/>
          </cell>
          <cell r="AU13" t="str">
            <v/>
          </cell>
          <cell r="AV13" t="str">
            <v/>
          </cell>
          <cell r="AW13" t="str">
            <v/>
          </cell>
          <cell r="BD13" t="str">
            <v/>
          </cell>
          <cell r="BE13" t="str">
            <v/>
          </cell>
          <cell r="BF13" t="str">
            <v/>
          </cell>
          <cell r="BG13" t="str">
            <v/>
          </cell>
          <cell r="BH13" t="str">
            <v/>
          </cell>
          <cell r="BI13" t="str">
            <v/>
          </cell>
          <cell r="BJ13" t="str">
            <v/>
          </cell>
          <cell r="BK13" t="str">
            <v/>
          </cell>
          <cell r="BL13" t="str">
            <v/>
          </cell>
          <cell r="BM13" t="str">
            <v/>
          </cell>
          <cell r="BN13" t="str">
            <v/>
          </cell>
          <cell r="BO13" t="str">
            <v/>
          </cell>
          <cell r="BP13" t="str">
            <v/>
          </cell>
          <cell r="BQ13" t="str">
            <v/>
          </cell>
          <cell r="BR13" t="str">
            <v/>
          </cell>
          <cell r="BS13" t="str">
            <v/>
          </cell>
          <cell r="BT13" t="str">
            <v/>
          </cell>
          <cell r="BY13" t="str">
            <v/>
          </cell>
        </row>
        <row r="14">
          <cell r="F14" t="str">
            <v>合　　計</v>
          </cell>
          <cell r="H14" t="str">
            <v/>
          </cell>
          <cell r="I14" t="str">
            <v/>
          </cell>
          <cell r="J14" t="str">
            <v/>
          </cell>
          <cell r="L14" t="str">
            <v/>
          </cell>
          <cell r="M14" t="str">
            <v/>
          </cell>
          <cell r="N14" t="str">
            <v/>
          </cell>
          <cell r="O14">
            <v>0</v>
          </cell>
          <cell r="P14">
            <v>0</v>
          </cell>
          <cell r="Q14">
            <v>0</v>
          </cell>
          <cell r="R14">
            <v>0</v>
          </cell>
          <cell r="S14">
            <v>0</v>
          </cell>
          <cell r="T14">
            <v>0</v>
          </cell>
          <cell r="U14">
            <v>0</v>
          </cell>
          <cell r="V14">
            <v>0</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v>0</v>
          </cell>
          <cell r="AV14">
            <v>0</v>
          </cell>
          <cell r="AW14">
            <v>0</v>
          </cell>
          <cell r="AX14">
            <v>0</v>
          </cell>
          <cell r="AY14">
            <v>0</v>
          </cell>
          <cell r="AZ14">
            <v>0</v>
          </cell>
          <cell r="BA14">
            <v>0</v>
          </cell>
          <cell r="BB14">
            <v>0</v>
          </cell>
          <cell r="BC14">
            <v>0</v>
          </cell>
          <cell r="BD14">
            <v>0</v>
          </cell>
          <cell r="BE14">
            <v>0</v>
          </cell>
          <cell r="BF14">
            <v>0</v>
          </cell>
          <cell r="BG14">
            <v>0</v>
          </cell>
          <cell r="BH14">
            <v>0</v>
          </cell>
          <cell r="BI14">
            <v>0</v>
          </cell>
          <cell r="BJ14">
            <v>0</v>
          </cell>
          <cell r="BK14">
            <v>0</v>
          </cell>
          <cell r="BL14">
            <v>0</v>
          </cell>
          <cell r="BM14">
            <v>0</v>
          </cell>
          <cell r="BN14">
            <v>0</v>
          </cell>
          <cell r="BO14">
            <v>0</v>
          </cell>
          <cell r="BP14">
            <v>0</v>
          </cell>
          <cell r="BQ14">
            <v>0</v>
          </cell>
          <cell r="BR14">
            <v>0</v>
          </cell>
          <cell r="BS14">
            <v>0</v>
          </cell>
          <cell r="BT14">
            <v>0</v>
          </cell>
          <cell r="BU14">
            <v>0</v>
          </cell>
          <cell r="BV14">
            <v>0</v>
          </cell>
          <cell r="BW14">
            <v>0</v>
          </cell>
          <cell r="BX14">
            <v>0</v>
          </cell>
          <cell r="BY14">
            <v>0</v>
          </cell>
        </row>
        <row r="15">
          <cell r="D15" t="str">
            <v/>
          </cell>
          <cell r="E15" t="str">
            <v/>
          </cell>
          <cell r="F15" t="str">
            <v/>
          </cell>
          <cell r="G15" t="str">
            <v/>
          </cell>
          <cell r="H15" t="str">
            <v/>
          </cell>
          <cell r="I15" t="str">
            <v/>
          </cell>
          <cell r="J15" t="str">
            <v/>
          </cell>
          <cell r="K15" t="str">
            <v>①</v>
          </cell>
          <cell r="L15">
            <v>0</v>
          </cell>
          <cell r="M15">
            <v>0</v>
          </cell>
          <cell r="N15">
            <v>0</v>
          </cell>
        </row>
        <row r="16">
          <cell r="D16" t="str">
            <v/>
          </cell>
          <cell r="E16" t="str">
            <v/>
          </cell>
          <cell r="F16" t="str">
            <v/>
          </cell>
          <cell r="G16" t="str">
            <v/>
          </cell>
          <cell r="H16" t="str">
            <v/>
          </cell>
          <cell r="I16" t="str">
            <v/>
          </cell>
          <cell r="J16" t="str">
            <v/>
          </cell>
          <cell r="K16" t="str">
            <v>②</v>
          </cell>
          <cell r="L16">
            <v>0</v>
          </cell>
          <cell r="M16">
            <v>0</v>
          </cell>
          <cell r="N16">
            <v>0</v>
          </cell>
        </row>
        <row r="17">
          <cell r="D17" t="str">
            <v/>
          </cell>
          <cell r="E17" t="str">
            <v/>
          </cell>
          <cell r="F17" t="str">
            <v/>
          </cell>
          <cell r="G17" t="str">
            <v/>
          </cell>
          <cell r="H17" t="str">
            <v/>
          </cell>
          <cell r="I17" t="str">
            <v/>
          </cell>
          <cell r="J17" t="str">
            <v/>
          </cell>
          <cell r="K17" t="str">
            <v>③</v>
          </cell>
          <cell r="L17">
            <v>0</v>
          </cell>
          <cell r="M17">
            <v>0</v>
          </cell>
          <cell r="N17">
            <v>0</v>
          </cell>
        </row>
        <row r="18">
          <cell r="D18" t="str">
            <v/>
          </cell>
          <cell r="E18" t="str">
            <v/>
          </cell>
          <cell r="F18" t="str">
            <v/>
          </cell>
          <cell r="G18" t="str">
            <v/>
          </cell>
          <cell r="H18" t="str">
            <v/>
          </cell>
          <cell r="I18" t="str">
            <v/>
          </cell>
          <cell r="J18" t="str">
            <v/>
          </cell>
          <cell r="K18" t="str">
            <v>④</v>
          </cell>
          <cell r="L18">
            <v>0</v>
          </cell>
          <cell r="M18">
            <v>0</v>
          </cell>
          <cell r="N18">
            <v>0</v>
          </cell>
        </row>
        <row r="19">
          <cell r="D19" t="str">
            <v/>
          </cell>
          <cell r="E19" t="str">
            <v/>
          </cell>
          <cell r="F19" t="str">
            <v/>
          </cell>
          <cell r="G19" t="str">
            <v/>
          </cell>
          <cell r="H19" t="str">
            <v/>
          </cell>
          <cell r="I19" t="str">
            <v/>
          </cell>
          <cell r="J19" t="str">
            <v/>
          </cell>
          <cell r="K19" t="str">
            <v>⑤</v>
          </cell>
          <cell r="L19">
            <v>0</v>
          </cell>
          <cell r="M19">
            <v>0</v>
          </cell>
          <cell r="N19">
            <v>0</v>
          </cell>
        </row>
        <row r="20">
          <cell r="D20" t="str">
            <v/>
          </cell>
          <cell r="E20" t="str">
            <v/>
          </cell>
          <cell r="F20" t="str">
            <v/>
          </cell>
          <cell r="G20" t="str">
            <v/>
          </cell>
          <cell r="H20" t="str">
            <v/>
          </cell>
          <cell r="I20" t="str">
            <v/>
          </cell>
          <cell r="J20" t="str">
            <v/>
          </cell>
          <cell r="K20" t="str">
            <v>⑥</v>
          </cell>
          <cell r="L20">
            <v>0</v>
          </cell>
          <cell r="M20">
            <v>0</v>
          </cell>
          <cell r="N20">
            <v>0</v>
          </cell>
        </row>
        <row r="21">
          <cell r="D21" t="str">
            <v/>
          </cell>
          <cell r="E21" t="str">
            <v/>
          </cell>
          <cell r="F21" t="str">
            <v/>
          </cell>
          <cell r="G21" t="str">
            <v/>
          </cell>
          <cell r="H21" t="str">
            <v/>
          </cell>
          <cell r="I21" t="str">
            <v/>
          </cell>
          <cell r="J21" t="str">
            <v/>
          </cell>
          <cell r="K21" t="str">
            <v>⑦</v>
          </cell>
          <cell r="L21">
            <v>0</v>
          </cell>
          <cell r="M21">
            <v>0</v>
          </cell>
          <cell r="N21">
            <v>0</v>
          </cell>
        </row>
        <row r="22">
          <cell r="D22" t="str">
            <v/>
          </cell>
          <cell r="E22" t="str">
            <v/>
          </cell>
          <cell r="F22" t="str">
            <v/>
          </cell>
          <cell r="G22" t="str">
            <v/>
          </cell>
          <cell r="H22" t="str">
            <v/>
          </cell>
          <cell r="I22" t="str">
            <v/>
          </cell>
          <cell r="J22" t="str">
            <v/>
          </cell>
          <cell r="K22" t="str">
            <v>⑧</v>
          </cell>
          <cell r="L22">
            <v>0</v>
          </cell>
          <cell r="M22">
            <v>0</v>
          </cell>
          <cell r="N22">
            <v>0</v>
          </cell>
        </row>
        <row r="23">
          <cell r="L23">
            <v>0</v>
          </cell>
          <cell r="O23" t="str">
            <v/>
          </cell>
          <cell r="P23" t="str">
            <v/>
          </cell>
          <cell r="Q23" t="str">
            <v/>
          </cell>
          <cell r="R23" t="str">
            <v/>
          </cell>
          <cell r="S23" t="str">
            <v/>
          </cell>
          <cell r="T23" t="str">
            <v/>
          </cell>
          <cell r="U23" t="str">
            <v/>
          </cell>
          <cell r="V23" t="str">
            <v/>
          </cell>
          <cell r="W23" t="str">
            <v/>
          </cell>
          <cell r="X23" t="str">
            <v/>
          </cell>
          <cell r="Y23" t="str">
            <v/>
          </cell>
          <cell r="Z23" t="str">
            <v/>
          </cell>
          <cell r="AI23" t="str">
            <v/>
          </cell>
          <cell r="AJ23" t="str">
            <v/>
          </cell>
          <cell r="AK23" t="str">
            <v/>
          </cell>
          <cell r="AL23" t="str">
            <v/>
          </cell>
          <cell r="AM23" t="str">
            <v/>
          </cell>
          <cell r="AN23" t="str">
            <v/>
          </cell>
          <cell r="AO23" t="str">
            <v/>
          </cell>
          <cell r="AP23" t="str">
            <v/>
          </cell>
          <cell r="AQ23" t="str">
            <v/>
          </cell>
          <cell r="AR23" t="str">
            <v/>
          </cell>
          <cell r="AS23" t="str">
            <v/>
          </cell>
          <cell r="AT23" t="str">
            <v/>
          </cell>
          <cell r="AU23" t="str">
            <v/>
          </cell>
          <cell r="AV23" t="str">
            <v/>
          </cell>
          <cell r="AW23" t="str">
            <v/>
          </cell>
          <cell r="BD23" t="str">
            <v/>
          </cell>
          <cell r="BE23" t="str">
            <v/>
          </cell>
          <cell r="BF23" t="str">
            <v/>
          </cell>
          <cell r="BG23" t="str">
            <v/>
          </cell>
          <cell r="BH23" t="str">
            <v/>
          </cell>
          <cell r="BI23" t="str">
            <v/>
          </cell>
          <cell r="BJ23" t="str">
            <v/>
          </cell>
          <cell r="BK23" t="str">
            <v/>
          </cell>
          <cell r="BL23" t="str">
            <v/>
          </cell>
          <cell r="BM23" t="str">
            <v/>
          </cell>
          <cell r="BN23" t="str">
            <v/>
          </cell>
          <cell r="BO23" t="str">
            <v/>
          </cell>
          <cell r="BP23" t="str">
            <v/>
          </cell>
          <cell r="BQ23" t="str">
            <v/>
          </cell>
          <cell r="BR23" t="str">
            <v/>
          </cell>
          <cell r="BS23" t="str">
            <v/>
          </cell>
          <cell r="BT23" t="str">
            <v/>
          </cell>
          <cell r="BY23" t="str">
            <v/>
          </cell>
        </row>
        <row r="24">
          <cell r="F24" t="str">
            <v>合　　計</v>
          </cell>
          <cell r="H24" t="str">
            <v/>
          </cell>
          <cell r="I24" t="str">
            <v/>
          </cell>
          <cell r="J24" t="str">
            <v/>
          </cell>
          <cell r="L24" t="str">
            <v/>
          </cell>
          <cell r="M24" t="str">
            <v/>
          </cell>
          <cell r="N24" t="str">
            <v/>
          </cell>
          <cell r="O24">
            <v>0</v>
          </cell>
          <cell r="P24">
            <v>0</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v>0</v>
          </cell>
          <cell r="AV24">
            <v>0</v>
          </cell>
          <cell r="AW24">
            <v>0</v>
          </cell>
          <cell r="AX24">
            <v>0</v>
          </cell>
          <cell r="AY24">
            <v>0</v>
          </cell>
          <cell r="AZ24">
            <v>0</v>
          </cell>
          <cell r="BA24">
            <v>0</v>
          </cell>
          <cell r="BB24">
            <v>0</v>
          </cell>
          <cell r="BC24">
            <v>0</v>
          </cell>
          <cell r="BD24">
            <v>0</v>
          </cell>
          <cell r="BE24">
            <v>0</v>
          </cell>
          <cell r="BF24">
            <v>0</v>
          </cell>
          <cell r="BG24">
            <v>0</v>
          </cell>
          <cell r="BH24">
            <v>0</v>
          </cell>
          <cell r="BI24">
            <v>0</v>
          </cell>
          <cell r="BJ24">
            <v>0</v>
          </cell>
          <cell r="BK24">
            <v>0</v>
          </cell>
          <cell r="BL24">
            <v>0</v>
          </cell>
          <cell r="BM24">
            <v>0</v>
          </cell>
          <cell r="BN24">
            <v>0</v>
          </cell>
          <cell r="BO24">
            <v>0</v>
          </cell>
          <cell r="BP24">
            <v>0</v>
          </cell>
          <cell r="BQ24">
            <v>0</v>
          </cell>
          <cell r="BR24">
            <v>0</v>
          </cell>
          <cell r="BS24">
            <v>0</v>
          </cell>
          <cell r="BT24">
            <v>0</v>
          </cell>
          <cell r="BU24">
            <v>0</v>
          </cell>
          <cell r="BV24">
            <v>0</v>
          </cell>
          <cell r="BW24">
            <v>0</v>
          </cell>
          <cell r="BX24">
            <v>0</v>
          </cell>
          <cell r="BY24">
            <v>0</v>
          </cell>
        </row>
        <row r="25">
          <cell r="D25" t="str">
            <v/>
          </cell>
          <cell r="E25" t="str">
            <v/>
          </cell>
          <cell r="F25" t="str">
            <v/>
          </cell>
          <cell r="G25" t="str">
            <v/>
          </cell>
          <cell r="H25" t="str">
            <v/>
          </cell>
          <cell r="I25" t="str">
            <v/>
          </cell>
          <cell r="J25" t="str">
            <v/>
          </cell>
          <cell r="K25" t="str">
            <v>①</v>
          </cell>
          <cell r="L25">
            <v>0</v>
          </cell>
          <cell r="M25">
            <v>0</v>
          </cell>
          <cell r="N25">
            <v>0</v>
          </cell>
        </row>
        <row r="26">
          <cell r="D26" t="str">
            <v/>
          </cell>
          <cell r="E26" t="str">
            <v/>
          </cell>
          <cell r="F26" t="str">
            <v/>
          </cell>
          <cell r="G26" t="str">
            <v/>
          </cell>
          <cell r="H26" t="str">
            <v/>
          </cell>
          <cell r="I26" t="str">
            <v/>
          </cell>
          <cell r="J26" t="str">
            <v/>
          </cell>
          <cell r="K26" t="str">
            <v>②</v>
          </cell>
          <cell r="L26">
            <v>0</v>
          </cell>
          <cell r="M26">
            <v>0</v>
          </cell>
          <cell r="N26">
            <v>0</v>
          </cell>
        </row>
        <row r="27">
          <cell r="D27" t="str">
            <v/>
          </cell>
          <cell r="E27" t="str">
            <v/>
          </cell>
          <cell r="F27" t="str">
            <v/>
          </cell>
          <cell r="G27" t="str">
            <v/>
          </cell>
          <cell r="H27" t="str">
            <v/>
          </cell>
          <cell r="I27" t="str">
            <v/>
          </cell>
          <cell r="J27" t="str">
            <v/>
          </cell>
          <cell r="K27" t="str">
            <v>③</v>
          </cell>
          <cell r="L27">
            <v>0</v>
          </cell>
          <cell r="M27">
            <v>0</v>
          </cell>
          <cell r="N27">
            <v>0</v>
          </cell>
        </row>
        <row r="28">
          <cell r="D28" t="str">
            <v/>
          </cell>
          <cell r="E28" t="str">
            <v/>
          </cell>
          <cell r="F28" t="str">
            <v/>
          </cell>
          <cell r="G28" t="str">
            <v/>
          </cell>
          <cell r="H28" t="str">
            <v/>
          </cell>
          <cell r="I28" t="str">
            <v/>
          </cell>
          <cell r="J28" t="str">
            <v/>
          </cell>
          <cell r="K28" t="str">
            <v>④</v>
          </cell>
          <cell r="L28">
            <v>0</v>
          </cell>
          <cell r="M28">
            <v>0</v>
          </cell>
          <cell r="N28">
            <v>0</v>
          </cell>
        </row>
        <row r="29">
          <cell r="D29" t="str">
            <v/>
          </cell>
          <cell r="E29" t="str">
            <v/>
          </cell>
          <cell r="F29" t="str">
            <v/>
          </cell>
          <cell r="G29" t="str">
            <v/>
          </cell>
          <cell r="H29" t="str">
            <v/>
          </cell>
          <cell r="I29" t="str">
            <v/>
          </cell>
          <cell r="J29" t="str">
            <v/>
          </cell>
          <cell r="K29" t="str">
            <v>⑤</v>
          </cell>
          <cell r="L29">
            <v>0</v>
          </cell>
          <cell r="M29">
            <v>0</v>
          </cell>
          <cell r="N29">
            <v>0</v>
          </cell>
        </row>
        <row r="30">
          <cell r="D30" t="str">
            <v/>
          </cell>
          <cell r="E30" t="str">
            <v/>
          </cell>
          <cell r="F30" t="str">
            <v/>
          </cell>
          <cell r="G30" t="str">
            <v/>
          </cell>
          <cell r="H30" t="str">
            <v/>
          </cell>
          <cell r="I30" t="str">
            <v/>
          </cell>
          <cell r="J30" t="str">
            <v/>
          </cell>
          <cell r="K30" t="str">
            <v>⑥</v>
          </cell>
          <cell r="L30">
            <v>0</v>
          </cell>
          <cell r="M30">
            <v>0</v>
          </cell>
          <cell r="N30">
            <v>0</v>
          </cell>
        </row>
        <row r="31">
          <cell r="D31" t="str">
            <v/>
          </cell>
          <cell r="E31" t="str">
            <v/>
          </cell>
          <cell r="F31" t="str">
            <v/>
          </cell>
          <cell r="G31" t="str">
            <v/>
          </cell>
          <cell r="H31" t="str">
            <v/>
          </cell>
          <cell r="I31" t="str">
            <v/>
          </cell>
          <cell r="J31" t="str">
            <v/>
          </cell>
          <cell r="K31" t="str">
            <v>⑦</v>
          </cell>
          <cell r="L31">
            <v>0</v>
          </cell>
          <cell r="M31">
            <v>0</v>
          </cell>
          <cell r="N31">
            <v>0</v>
          </cell>
        </row>
        <row r="32">
          <cell r="D32" t="str">
            <v/>
          </cell>
          <cell r="E32" t="str">
            <v/>
          </cell>
          <cell r="F32" t="str">
            <v/>
          </cell>
          <cell r="G32" t="str">
            <v/>
          </cell>
          <cell r="H32" t="str">
            <v/>
          </cell>
          <cell r="I32" t="str">
            <v/>
          </cell>
          <cell r="J32" t="str">
            <v/>
          </cell>
          <cell r="K32" t="str">
            <v>⑧</v>
          </cell>
          <cell r="L32">
            <v>0</v>
          </cell>
          <cell r="M32">
            <v>0</v>
          </cell>
          <cell r="N32">
            <v>0</v>
          </cell>
        </row>
        <row r="33">
          <cell r="L33">
            <v>0</v>
          </cell>
          <cell r="O33" t="str">
            <v/>
          </cell>
          <cell r="P33" t="str">
            <v/>
          </cell>
          <cell r="Q33" t="str">
            <v/>
          </cell>
          <cell r="R33" t="str">
            <v/>
          </cell>
          <cell r="S33" t="str">
            <v/>
          </cell>
          <cell r="T33" t="str">
            <v/>
          </cell>
          <cell r="U33" t="str">
            <v/>
          </cell>
          <cell r="V33" t="str">
            <v/>
          </cell>
          <cell r="W33" t="str">
            <v/>
          </cell>
          <cell r="X33" t="str">
            <v/>
          </cell>
          <cell r="Y33" t="str">
            <v/>
          </cell>
          <cell r="Z33" t="str">
            <v/>
          </cell>
          <cell r="AI33" t="str">
            <v/>
          </cell>
          <cell r="AJ33" t="str">
            <v/>
          </cell>
          <cell r="AK33" t="str">
            <v/>
          </cell>
          <cell r="AL33" t="str">
            <v/>
          </cell>
          <cell r="AM33" t="str">
            <v/>
          </cell>
          <cell r="AN33" t="str">
            <v/>
          </cell>
          <cell r="AO33" t="str">
            <v/>
          </cell>
          <cell r="AP33" t="str">
            <v/>
          </cell>
          <cell r="AQ33" t="str">
            <v/>
          </cell>
          <cell r="AR33" t="str">
            <v/>
          </cell>
          <cell r="AS33" t="str">
            <v/>
          </cell>
          <cell r="AT33" t="str">
            <v/>
          </cell>
          <cell r="AU33" t="str">
            <v/>
          </cell>
          <cell r="AV33" t="str">
            <v/>
          </cell>
          <cell r="AW33" t="str">
            <v/>
          </cell>
          <cell r="BD33" t="str">
            <v/>
          </cell>
          <cell r="BE33" t="str">
            <v/>
          </cell>
          <cell r="BF33" t="str">
            <v/>
          </cell>
          <cell r="BG33" t="str">
            <v/>
          </cell>
          <cell r="BH33" t="str">
            <v/>
          </cell>
          <cell r="BI33" t="str">
            <v/>
          </cell>
          <cell r="BJ33" t="str">
            <v/>
          </cell>
          <cell r="BK33" t="str">
            <v/>
          </cell>
          <cell r="BL33" t="str">
            <v/>
          </cell>
          <cell r="BM33" t="str">
            <v/>
          </cell>
          <cell r="BN33" t="str">
            <v/>
          </cell>
          <cell r="BO33" t="str">
            <v/>
          </cell>
          <cell r="BP33" t="str">
            <v/>
          </cell>
          <cell r="BQ33" t="str">
            <v/>
          </cell>
          <cell r="BR33" t="str">
            <v/>
          </cell>
          <cell r="BS33" t="str">
            <v/>
          </cell>
          <cell r="BT33" t="str">
            <v/>
          </cell>
          <cell r="BY33" t="str">
            <v/>
          </cell>
        </row>
        <row r="34">
          <cell r="F34" t="str">
            <v>合　　計</v>
          </cell>
          <cell r="H34" t="str">
            <v/>
          </cell>
          <cell r="I34" t="str">
            <v/>
          </cell>
          <cell r="J34" t="str">
            <v/>
          </cell>
          <cell r="L34" t="str">
            <v/>
          </cell>
          <cell r="M34" t="str">
            <v/>
          </cell>
          <cell r="N34" t="str">
            <v/>
          </cell>
          <cell r="O34">
            <v>0</v>
          </cell>
          <cell r="P34">
            <v>0</v>
          </cell>
          <cell r="Q34">
            <v>0</v>
          </cell>
          <cell r="R34">
            <v>0</v>
          </cell>
          <cell r="S34">
            <v>0</v>
          </cell>
          <cell r="T34">
            <v>0</v>
          </cell>
          <cell r="U34">
            <v>0</v>
          </cell>
          <cell r="V34">
            <v>0</v>
          </cell>
          <cell r="W34">
            <v>0</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cell r="AM34">
            <v>0</v>
          </cell>
          <cell r="AN34">
            <v>0</v>
          </cell>
          <cell r="AO34">
            <v>0</v>
          </cell>
          <cell r="AP34">
            <v>0</v>
          </cell>
          <cell r="AQ34">
            <v>0</v>
          </cell>
          <cell r="AR34">
            <v>0</v>
          </cell>
          <cell r="AS34">
            <v>0</v>
          </cell>
          <cell r="AT34">
            <v>0</v>
          </cell>
          <cell r="AU34">
            <v>0</v>
          </cell>
          <cell r="AV34">
            <v>0</v>
          </cell>
          <cell r="AW34">
            <v>0</v>
          </cell>
          <cell r="AX34">
            <v>0</v>
          </cell>
          <cell r="AY34">
            <v>0</v>
          </cell>
          <cell r="AZ34">
            <v>0</v>
          </cell>
          <cell r="BA34">
            <v>0</v>
          </cell>
          <cell r="BB34">
            <v>0</v>
          </cell>
          <cell r="BC34">
            <v>0</v>
          </cell>
          <cell r="BD34">
            <v>0</v>
          </cell>
          <cell r="BE34">
            <v>0</v>
          </cell>
          <cell r="BF34">
            <v>0</v>
          </cell>
          <cell r="BG34">
            <v>0</v>
          </cell>
          <cell r="BH34">
            <v>0</v>
          </cell>
          <cell r="BI34">
            <v>0</v>
          </cell>
          <cell r="BJ34">
            <v>0</v>
          </cell>
          <cell r="BK34">
            <v>0</v>
          </cell>
          <cell r="BL34">
            <v>0</v>
          </cell>
          <cell r="BM34">
            <v>0</v>
          </cell>
          <cell r="BN34">
            <v>0</v>
          </cell>
          <cell r="BO34">
            <v>0</v>
          </cell>
          <cell r="BP34">
            <v>0</v>
          </cell>
          <cell r="BQ34">
            <v>0</v>
          </cell>
          <cell r="BR34">
            <v>0</v>
          </cell>
          <cell r="BS34">
            <v>0</v>
          </cell>
          <cell r="BT34">
            <v>0</v>
          </cell>
          <cell r="BU34">
            <v>0</v>
          </cell>
          <cell r="BV34">
            <v>0</v>
          </cell>
          <cell r="BW34">
            <v>0</v>
          </cell>
          <cell r="BX34">
            <v>0</v>
          </cell>
          <cell r="BY34">
            <v>0</v>
          </cell>
        </row>
        <row r="35">
          <cell r="D35" t="str">
            <v/>
          </cell>
          <cell r="E35" t="str">
            <v/>
          </cell>
          <cell r="F35" t="str">
            <v/>
          </cell>
          <cell r="G35" t="str">
            <v/>
          </cell>
          <cell r="H35" t="str">
            <v/>
          </cell>
          <cell r="I35" t="str">
            <v/>
          </cell>
          <cell r="J35" t="str">
            <v/>
          </cell>
          <cell r="K35" t="str">
            <v>①</v>
          </cell>
          <cell r="L35">
            <v>0</v>
          </cell>
          <cell r="M35">
            <v>0</v>
          </cell>
          <cell r="N35">
            <v>0</v>
          </cell>
        </row>
        <row r="36">
          <cell r="D36" t="str">
            <v/>
          </cell>
          <cell r="E36" t="str">
            <v/>
          </cell>
          <cell r="F36" t="str">
            <v/>
          </cell>
          <cell r="G36" t="str">
            <v/>
          </cell>
          <cell r="H36" t="str">
            <v/>
          </cell>
          <cell r="I36" t="str">
            <v/>
          </cell>
          <cell r="J36" t="str">
            <v/>
          </cell>
          <cell r="K36" t="str">
            <v>②</v>
          </cell>
          <cell r="L36">
            <v>0</v>
          </cell>
          <cell r="M36">
            <v>0</v>
          </cell>
          <cell r="N36">
            <v>0</v>
          </cell>
        </row>
        <row r="37">
          <cell r="D37" t="str">
            <v/>
          </cell>
          <cell r="E37" t="str">
            <v/>
          </cell>
          <cell r="F37" t="str">
            <v/>
          </cell>
          <cell r="G37" t="str">
            <v/>
          </cell>
          <cell r="H37" t="str">
            <v/>
          </cell>
          <cell r="I37" t="str">
            <v/>
          </cell>
          <cell r="J37" t="str">
            <v/>
          </cell>
          <cell r="K37" t="str">
            <v>③</v>
          </cell>
          <cell r="L37">
            <v>0</v>
          </cell>
          <cell r="M37">
            <v>0</v>
          </cell>
          <cell r="N37">
            <v>0</v>
          </cell>
        </row>
        <row r="38">
          <cell r="D38" t="str">
            <v/>
          </cell>
          <cell r="E38" t="str">
            <v/>
          </cell>
          <cell r="F38" t="str">
            <v/>
          </cell>
          <cell r="G38" t="str">
            <v/>
          </cell>
          <cell r="H38" t="str">
            <v/>
          </cell>
          <cell r="I38" t="str">
            <v/>
          </cell>
          <cell r="J38" t="str">
            <v/>
          </cell>
          <cell r="K38" t="str">
            <v>④</v>
          </cell>
          <cell r="L38">
            <v>0</v>
          </cell>
          <cell r="M38">
            <v>0</v>
          </cell>
          <cell r="N38">
            <v>0</v>
          </cell>
        </row>
        <row r="39">
          <cell r="D39" t="str">
            <v/>
          </cell>
          <cell r="E39" t="str">
            <v/>
          </cell>
          <cell r="F39" t="str">
            <v/>
          </cell>
          <cell r="G39" t="str">
            <v/>
          </cell>
          <cell r="H39" t="str">
            <v/>
          </cell>
          <cell r="I39" t="str">
            <v/>
          </cell>
          <cell r="J39" t="str">
            <v/>
          </cell>
          <cell r="K39" t="str">
            <v>⑤</v>
          </cell>
          <cell r="L39">
            <v>0</v>
          </cell>
          <cell r="M39">
            <v>0</v>
          </cell>
          <cell r="N39">
            <v>0</v>
          </cell>
        </row>
        <row r="40">
          <cell r="D40" t="str">
            <v/>
          </cell>
          <cell r="E40" t="str">
            <v/>
          </cell>
          <cell r="F40" t="str">
            <v/>
          </cell>
          <cell r="G40" t="str">
            <v/>
          </cell>
          <cell r="H40" t="str">
            <v/>
          </cell>
          <cell r="I40" t="str">
            <v/>
          </cell>
          <cell r="J40" t="str">
            <v/>
          </cell>
          <cell r="K40" t="str">
            <v>⑥</v>
          </cell>
          <cell r="L40">
            <v>0</v>
          </cell>
          <cell r="M40">
            <v>0</v>
          </cell>
          <cell r="N40">
            <v>0</v>
          </cell>
        </row>
        <row r="41">
          <cell r="D41" t="str">
            <v/>
          </cell>
          <cell r="E41" t="str">
            <v/>
          </cell>
          <cell r="F41" t="str">
            <v/>
          </cell>
          <cell r="G41" t="str">
            <v/>
          </cell>
          <cell r="H41" t="str">
            <v/>
          </cell>
          <cell r="I41" t="str">
            <v/>
          </cell>
          <cell r="J41" t="str">
            <v/>
          </cell>
          <cell r="K41" t="str">
            <v>⑦</v>
          </cell>
          <cell r="L41">
            <v>0</v>
          </cell>
          <cell r="M41">
            <v>0</v>
          </cell>
          <cell r="N41">
            <v>0</v>
          </cell>
        </row>
        <row r="42">
          <cell r="D42" t="str">
            <v/>
          </cell>
          <cell r="E42" t="str">
            <v/>
          </cell>
          <cell r="F42" t="str">
            <v/>
          </cell>
          <cell r="G42" t="str">
            <v/>
          </cell>
          <cell r="H42" t="str">
            <v/>
          </cell>
          <cell r="I42" t="str">
            <v/>
          </cell>
          <cell r="J42" t="str">
            <v/>
          </cell>
          <cell r="K42" t="str">
            <v>⑧</v>
          </cell>
          <cell r="L42">
            <v>0</v>
          </cell>
          <cell r="M42">
            <v>0</v>
          </cell>
          <cell r="N42">
            <v>0</v>
          </cell>
        </row>
        <row r="43">
          <cell r="L43">
            <v>0</v>
          </cell>
          <cell r="O43" t="str">
            <v/>
          </cell>
          <cell r="P43" t="str">
            <v/>
          </cell>
          <cell r="Q43" t="str">
            <v/>
          </cell>
          <cell r="R43" t="str">
            <v/>
          </cell>
          <cell r="S43" t="str">
            <v/>
          </cell>
          <cell r="T43" t="str">
            <v/>
          </cell>
          <cell r="U43" t="str">
            <v/>
          </cell>
          <cell r="V43" t="str">
            <v/>
          </cell>
          <cell r="W43" t="str">
            <v/>
          </cell>
          <cell r="X43" t="str">
            <v/>
          </cell>
          <cell r="Y43" t="str">
            <v/>
          </cell>
          <cell r="Z43" t="str">
            <v/>
          </cell>
          <cell r="AI43" t="str">
            <v/>
          </cell>
          <cell r="AJ43" t="str">
            <v/>
          </cell>
          <cell r="AK43" t="str">
            <v/>
          </cell>
          <cell r="AL43" t="str">
            <v/>
          </cell>
          <cell r="AM43" t="str">
            <v/>
          </cell>
          <cell r="AN43" t="str">
            <v/>
          </cell>
          <cell r="AO43" t="str">
            <v/>
          </cell>
          <cell r="AP43" t="str">
            <v/>
          </cell>
          <cell r="AQ43" t="str">
            <v/>
          </cell>
          <cell r="AR43" t="str">
            <v/>
          </cell>
          <cell r="AS43" t="str">
            <v/>
          </cell>
          <cell r="AT43" t="str">
            <v/>
          </cell>
          <cell r="AU43" t="str">
            <v/>
          </cell>
          <cell r="AV43" t="str">
            <v/>
          </cell>
          <cell r="AW43" t="str">
            <v/>
          </cell>
          <cell r="BD43" t="str">
            <v/>
          </cell>
          <cell r="BE43" t="str">
            <v/>
          </cell>
          <cell r="BF43" t="str">
            <v/>
          </cell>
          <cell r="BG43" t="str">
            <v/>
          </cell>
          <cell r="BH43" t="str">
            <v/>
          </cell>
          <cell r="BI43" t="str">
            <v/>
          </cell>
          <cell r="BJ43" t="str">
            <v/>
          </cell>
          <cell r="BK43" t="str">
            <v/>
          </cell>
          <cell r="BL43" t="str">
            <v/>
          </cell>
          <cell r="BM43" t="str">
            <v/>
          </cell>
          <cell r="BN43" t="str">
            <v/>
          </cell>
          <cell r="BO43" t="str">
            <v/>
          </cell>
          <cell r="BP43" t="str">
            <v/>
          </cell>
          <cell r="BQ43" t="str">
            <v/>
          </cell>
          <cell r="BR43" t="str">
            <v/>
          </cell>
          <cell r="BS43" t="str">
            <v/>
          </cell>
          <cell r="BT43" t="str">
            <v/>
          </cell>
          <cell r="BY43" t="str">
            <v/>
          </cell>
        </row>
        <row r="44">
          <cell r="F44" t="str">
            <v>合　　計</v>
          </cell>
          <cell r="H44" t="str">
            <v/>
          </cell>
          <cell r="I44" t="str">
            <v/>
          </cell>
          <cell r="J44" t="str">
            <v/>
          </cell>
          <cell r="L44" t="str">
            <v/>
          </cell>
          <cell r="M44" t="str">
            <v/>
          </cell>
          <cell r="N44" t="str">
            <v/>
          </cell>
          <cell r="O44">
            <v>0</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0</v>
          </cell>
          <cell r="AQ44">
            <v>0</v>
          </cell>
          <cell r="AR44">
            <v>0</v>
          </cell>
          <cell r="AS44">
            <v>0</v>
          </cell>
          <cell r="AT44">
            <v>0</v>
          </cell>
          <cell r="AU44">
            <v>0</v>
          </cell>
          <cell r="AV44">
            <v>0</v>
          </cell>
          <cell r="AW44">
            <v>0</v>
          </cell>
          <cell r="AX44">
            <v>0</v>
          </cell>
          <cell r="AY44">
            <v>0</v>
          </cell>
          <cell r="AZ44">
            <v>0</v>
          </cell>
          <cell r="BA44">
            <v>0</v>
          </cell>
          <cell r="BB44">
            <v>0</v>
          </cell>
          <cell r="BC44">
            <v>0</v>
          </cell>
          <cell r="BD44">
            <v>0</v>
          </cell>
          <cell r="BE44">
            <v>0</v>
          </cell>
          <cell r="BF44">
            <v>0</v>
          </cell>
          <cell r="BG44">
            <v>0</v>
          </cell>
          <cell r="BH44">
            <v>0</v>
          </cell>
          <cell r="BI44">
            <v>0</v>
          </cell>
          <cell r="BJ44">
            <v>0</v>
          </cell>
          <cell r="BK44">
            <v>0</v>
          </cell>
          <cell r="BL44">
            <v>0</v>
          </cell>
          <cell r="BM44">
            <v>0</v>
          </cell>
          <cell r="BN44">
            <v>0</v>
          </cell>
          <cell r="BO44">
            <v>0</v>
          </cell>
          <cell r="BP44">
            <v>0</v>
          </cell>
          <cell r="BQ44">
            <v>0</v>
          </cell>
          <cell r="BR44">
            <v>0</v>
          </cell>
          <cell r="BS44">
            <v>0</v>
          </cell>
          <cell r="BT44">
            <v>0</v>
          </cell>
          <cell r="BU44">
            <v>0</v>
          </cell>
          <cell r="BV44">
            <v>0</v>
          </cell>
          <cell r="BW44">
            <v>0</v>
          </cell>
          <cell r="BX44">
            <v>0</v>
          </cell>
          <cell r="BY44">
            <v>0</v>
          </cell>
        </row>
        <row r="45">
          <cell r="D45" t="str">
            <v/>
          </cell>
          <cell r="E45" t="str">
            <v/>
          </cell>
          <cell r="F45" t="str">
            <v/>
          </cell>
          <cell r="G45" t="str">
            <v/>
          </cell>
          <cell r="H45" t="str">
            <v/>
          </cell>
          <cell r="I45" t="str">
            <v/>
          </cell>
          <cell r="J45" t="str">
            <v/>
          </cell>
          <cell r="K45" t="str">
            <v>①</v>
          </cell>
          <cell r="L45">
            <v>0</v>
          </cell>
          <cell r="M45">
            <v>0</v>
          </cell>
          <cell r="N45">
            <v>0</v>
          </cell>
        </row>
        <row r="46">
          <cell r="D46" t="str">
            <v/>
          </cell>
          <cell r="E46" t="str">
            <v/>
          </cell>
          <cell r="F46" t="str">
            <v/>
          </cell>
          <cell r="G46" t="str">
            <v/>
          </cell>
          <cell r="H46" t="str">
            <v/>
          </cell>
          <cell r="I46" t="str">
            <v/>
          </cell>
          <cell r="J46" t="str">
            <v/>
          </cell>
          <cell r="K46" t="str">
            <v>②</v>
          </cell>
          <cell r="L46">
            <v>0</v>
          </cell>
          <cell r="M46">
            <v>0</v>
          </cell>
          <cell r="N46">
            <v>0</v>
          </cell>
        </row>
        <row r="47">
          <cell r="D47" t="str">
            <v/>
          </cell>
          <cell r="E47" t="str">
            <v/>
          </cell>
          <cell r="F47" t="str">
            <v/>
          </cell>
          <cell r="G47" t="str">
            <v/>
          </cell>
          <cell r="H47" t="str">
            <v/>
          </cell>
          <cell r="I47" t="str">
            <v/>
          </cell>
          <cell r="J47" t="str">
            <v/>
          </cell>
          <cell r="K47" t="str">
            <v>③</v>
          </cell>
          <cell r="L47">
            <v>0</v>
          </cell>
          <cell r="M47">
            <v>0</v>
          </cell>
          <cell r="N47">
            <v>0</v>
          </cell>
        </row>
        <row r="48">
          <cell r="D48" t="str">
            <v/>
          </cell>
          <cell r="E48" t="str">
            <v/>
          </cell>
          <cell r="F48" t="str">
            <v/>
          </cell>
          <cell r="G48" t="str">
            <v/>
          </cell>
          <cell r="H48" t="str">
            <v/>
          </cell>
          <cell r="I48" t="str">
            <v/>
          </cell>
          <cell r="J48" t="str">
            <v/>
          </cell>
          <cell r="K48" t="str">
            <v>④</v>
          </cell>
          <cell r="L48">
            <v>0</v>
          </cell>
          <cell r="M48">
            <v>0</v>
          </cell>
          <cell r="N48">
            <v>0</v>
          </cell>
        </row>
        <row r="49">
          <cell r="D49" t="str">
            <v/>
          </cell>
          <cell r="E49" t="str">
            <v/>
          </cell>
          <cell r="F49" t="str">
            <v/>
          </cell>
          <cell r="G49" t="str">
            <v/>
          </cell>
          <cell r="H49" t="str">
            <v/>
          </cell>
          <cell r="I49" t="str">
            <v/>
          </cell>
          <cell r="J49" t="str">
            <v/>
          </cell>
          <cell r="K49" t="str">
            <v>⑤</v>
          </cell>
          <cell r="L49">
            <v>0</v>
          </cell>
          <cell r="M49">
            <v>0</v>
          </cell>
          <cell r="N49">
            <v>0</v>
          </cell>
        </row>
        <row r="50">
          <cell r="D50" t="str">
            <v/>
          </cell>
          <cell r="E50" t="str">
            <v/>
          </cell>
          <cell r="F50" t="str">
            <v/>
          </cell>
          <cell r="G50" t="str">
            <v/>
          </cell>
          <cell r="H50" t="str">
            <v/>
          </cell>
          <cell r="I50" t="str">
            <v/>
          </cell>
          <cell r="J50" t="str">
            <v/>
          </cell>
          <cell r="K50" t="str">
            <v>⑥</v>
          </cell>
          <cell r="L50">
            <v>0</v>
          </cell>
          <cell r="M50">
            <v>0</v>
          </cell>
          <cell r="N50">
            <v>0</v>
          </cell>
        </row>
        <row r="51">
          <cell r="D51" t="str">
            <v/>
          </cell>
          <cell r="E51" t="str">
            <v/>
          </cell>
          <cell r="F51" t="str">
            <v/>
          </cell>
          <cell r="G51" t="str">
            <v/>
          </cell>
          <cell r="H51" t="str">
            <v/>
          </cell>
          <cell r="I51" t="str">
            <v/>
          </cell>
          <cell r="J51" t="str">
            <v/>
          </cell>
          <cell r="K51" t="str">
            <v>⑦</v>
          </cell>
          <cell r="L51">
            <v>0</v>
          </cell>
          <cell r="M51">
            <v>0</v>
          </cell>
          <cell r="N51">
            <v>0</v>
          </cell>
        </row>
        <row r="52">
          <cell r="D52" t="str">
            <v/>
          </cell>
          <cell r="E52" t="str">
            <v/>
          </cell>
          <cell r="F52" t="str">
            <v/>
          </cell>
          <cell r="G52" t="str">
            <v/>
          </cell>
          <cell r="H52" t="str">
            <v/>
          </cell>
          <cell r="I52" t="str">
            <v/>
          </cell>
          <cell r="J52" t="str">
            <v/>
          </cell>
          <cell r="K52" t="str">
            <v>⑧</v>
          </cell>
          <cell r="L52">
            <v>0</v>
          </cell>
          <cell r="M52">
            <v>0</v>
          </cell>
          <cell r="N52">
            <v>0</v>
          </cell>
        </row>
        <row r="53">
          <cell r="L53">
            <v>0</v>
          </cell>
          <cell r="O53" t="str">
            <v/>
          </cell>
          <cell r="P53" t="str">
            <v/>
          </cell>
          <cell r="Q53" t="str">
            <v/>
          </cell>
          <cell r="R53" t="str">
            <v/>
          </cell>
          <cell r="S53" t="str">
            <v/>
          </cell>
          <cell r="T53" t="str">
            <v/>
          </cell>
          <cell r="U53" t="str">
            <v/>
          </cell>
          <cell r="V53" t="str">
            <v/>
          </cell>
          <cell r="W53" t="str">
            <v/>
          </cell>
          <cell r="X53" t="str">
            <v/>
          </cell>
          <cell r="Y53" t="str">
            <v/>
          </cell>
          <cell r="Z53" t="str">
            <v/>
          </cell>
          <cell r="AI53" t="str">
            <v/>
          </cell>
          <cell r="AJ53" t="str">
            <v/>
          </cell>
          <cell r="AK53" t="str">
            <v/>
          </cell>
          <cell r="AL53" t="str">
            <v/>
          </cell>
          <cell r="AM53" t="str">
            <v/>
          </cell>
          <cell r="AN53" t="str">
            <v/>
          </cell>
          <cell r="AO53" t="str">
            <v/>
          </cell>
          <cell r="AP53" t="str">
            <v/>
          </cell>
          <cell r="AQ53" t="str">
            <v/>
          </cell>
          <cell r="AR53" t="str">
            <v/>
          </cell>
          <cell r="AS53" t="str">
            <v/>
          </cell>
          <cell r="AT53" t="str">
            <v/>
          </cell>
          <cell r="AU53" t="str">
            <v/>
          </cell>
          <cell r="AV53" t="str">
            <v/>
          </cell>
          <cell r="AW53" t="str">
            <v/>
          </cell>
          <cell r="BD53" t="str">
            <v/>
          </cell>
          <cell r="BE53" t="str">
            <v/>
          </cell>
          <cell r="BF53" t="str">
            <v/>
          </cell>
          <cell r="BG53" t="str">
            <v/>
          </cell>
          <cell r="BH53" t="str">
            <v/>
          </cell>
          <cell r="BI53" t="str">
            <v/>
          </cell>
          <cell r="BJ53" t="str">
            <v/>
          </cell>
          <cell r="BK53" t="str">
            <v/>
          </cell>
          <cell r="BL53" t="str">
            <v/>
          </cell>
          <cell r="BM53" t="str">
            <v/>
          </cell>
          <cell r="BN53" t="str">
            <v/>
          </cell>
          <cell r="BO53" t="str">
            <v/>
          </cell>
          <cell r="BP53" t="str">
            <v/>
          </cell>
          <cell r="BQ53" t="str">
            <v/>
          </cell>
          <cell r="BR53" t="str">
            <v/>
          </cell>
          <cell r="BS53" t="str">
            <v/>
          </cell>
          <cell r="BT53" t="str">
            <v/>
          </cell>
          <cell r="BY53" t="str">
            <v/>
          </cell>
        </row>
        <row r="54">
          <cell r="F54" t="str">
            <v>合　　計</v>
          </cell>
          <cell r="H54" t="str">
            <v/>
          </cell>
          <cell r="I54" t="str">
            <v/>
          </cell>
          <cell r="J54" t="str">
            <v/>
          </cell>
          <cell r="L54" t="str">
            <v/>
          </cell>
          <cell r="M54" t="str">
            <v/>
          </cell>
          <cell r="N54" t="str">
            <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cell r="BA54">
            <v>0</v>
          </cell>
          <cell r="BB54">
            <v>0</v>
          </cell>
          <cell r="BC54">
            <v>0</v>
          </cell>
          <cell r="BD54">
            <v>0</v>
          </cell>
          <cell r="BE54">
            <v>0</v>
          </cell>
          <cell r="BF54">
            <v>0</v>
          </cell>
          <cell r="BG54">
            <v>0</v>
          </cell>
          <cell r="BH54">
            <v>0</v>
          </cell>
          <cell r="BI54">
            <v>0</v>
          </cell>
          <cell r="BJ54">
            <v>0</v>
          </cell>
          <cell r="BK54">
            <v>0</v>
          </cell>
          <cell r="BL54">
            <v>0</v>
          </cell>
          <cell r="BM54">
            <v>0</v>
          </cell>
          <cell r="BN54">
            <v>0</v>
          </cell>
          <cell r="BO54">
            <v>0</v>
          </cell>
          <cell r="BP54">
            <v>0</v>
          </cell>
          <cell r="BQ54">
            <v>0</v>
          </cell>
          <cell r="BR54">
            <v>0</v>
          </cell>
          <cell r="BS54">
            <v>0</v>
          </cell>
          <cell r="BT54">
            <v>0</v>
          </cell>
          <cell r="BU54">
            <v>0</v>
          </cell>
          <cell r="BV54">
            <v>0</v>
          </cell>
          <cell r="BW54">
            <v>0</v>
          </cell>
          <cell r="BX54">
            <v>0</v>
          </cell>
          <cell r="BY54">
            <v>0</v>
          </cell>
        </row>
        <row r="55">
          <cell r="D55" t="str">
            <v/>
          </cell>
          <cell r="E55" t="str">
            <v/>
          </cell>
          <cell r="F55" t="str">
            <v/>
          </cell>
          <cell r="G55" t="str">
            <v/>
          </cell>
          <cell r="H55" t="str">
            <v/>
          </cell>
          <cell r="I55" t="str">
            <v/>
          </cell>
          <cell r="J55" t="str">
            <v/>
          </cell>
          <cell r="K55" t="str">
            <v>①</v>
          </cell>
          <cell r="L55">
            <v>0</v>
          </cell>
          <cell r="M55">
            <v>0</v>
          </cell>
          <cell r="N55">
            <v>0</v>
          </cell>
        </row>
        <row r="56">
          <cell r="D56" t="str">
            <v/>
          </cell>
          <cell r="E56" t="str">
            <v/>
          </cell>
          <cell r="F56" t="str">
            <v/>
          </cell>
          <cell r="G56" t="str">
            <v/>
          </cell>
          <cell r="H56" t="str">
            <v/>
          </cell>
          <cell r="I56" t="str">
            <v/>
          </cell>
          <cell r="J56" t="str">
            <v/>
          </cell>
          <cell r="K56" t="str">
            <v>②</v>
          </cell>
          <cell r="L56">
            <v>0</v>
          </cell>
          <cell r="M56">
            <v>0</v>
          </cell>
          <cell r="N56">
            <v>0</v>
          </cell>
        </row>
        <row r="57">
          <cell r="D57" t="str">
            <v/>
          </cell>
          <cell r="E57" t="str">
            <v/>
          </cell>
          <cell r="F57" t="str">
            <v/>
          </cell>
          <cell r="G57" t="str">
            <v/>
          </cell>
          <cell r="H57" t="str">
            <v/>
          </cell>
          <cell r="I57" t="str">
            <v/>
          </cell>
          <cell r="J57" t="str">
            <v/>
          </cell>
          <cell r="K57" t="str">
            <v>③</v>
          </cell>
          <cell r="L57">
            <v>0</v>
          </cell>
          <cell r="M57">
            <v>0</v>
          </cell>
          <cell r="N57">
            <v>0</v>
          </cell>
        </row>
        <row r="58">
          <cell r="D58" t="str">
            <v/>
          </cell>
          <cell r="E58" t="str">
            <v/>
          </cell>
          <cell r="F58" t="str">
            <v/>
          </cell>
          <cell r="G58" t="str">
            <v/>
          </cell>
          <cell r="H58" t="str">
            <v/>
          </cell>
          <cell r="I58" t="str">
            <v/>
          </cell>
          <cell r="J58" t="str">
            <v/>
          </cell>
          <cell r="K58" t="str">
            <v>④</v>
          </cell>
          <cell r="L58">
            <v>0</v>
          </cell>
          <cell r="M58">
            <v>0</v>
          </cell>
          <cell r="N58">
            <v>0</v>
          </cell>
        </row>
        <row r="59">
          <cell r="D59" t="str">
            <v/>
          </cell>
          <cell r="E59" t="str">
            <v/>
          </cell>
          <cell r="F59" t="str">
            <v/>
          </cell>
          <cell r="G59" t="str">
            <v/>
          </cell>
          <cell r="H59" t="str">
            <v/>
          </cell>
          <cell r="I59" t="str">
            <v/>
          </cell>
          <cell r="J59" t="str">
            <v/>
          </cell>
          <cell r="K59" t="str">
            <v>⑤</v>
          </cell>
          <cell r="L59">
            <v>0</v>
          </cell>
          <cell r="M59">
            <v>0</v>
          </cell>
          <cell r="N59">
            <v>0</v>
          </cell>
        </row>
        <row r="60">
          <cell r="D60" t="str">
            <v/>
          </cell>
          <cell r="E60" t="str">
            <v/>
          </cell>
          <cell r="F60" t="str">
            <v/>
          </cell>
          <cell r="G60" t="str">
            <v/>
          </cell>
          <cell r="H60" t="str">
            <v/>
          </cell>
          <cell r="I60" t="str">
            <v/>
          </cell>
          <cell r="J60" t="str">
            <v/>
          </cell>
          <cell r="K60" t="str">
            <v>⑥</v>
          </cell>
          <cell r="L60">
            <v>0</v>
          </cell>
          <cell r="M60">
            <v>0</v>
          </cell>
          <cell r="N60">
            <v>0</v>
          </cell>
        </row>
        <row r="61">
          <cell r="D61" t="str">
            <v/>
          </cell>
          <cell r="E61" t="str">
            <v/>
          </cell>
          <cell r="F61" t="str">
            <v/>
          </cell>
          <cell r="G61" t="str">
            <v/>
          </cell>
          <cell r="H61" t="str">
            <v/>
          </cell>
          <cell r="I61" t="str">
            <v/>
          </cell>
          <cell r="J61" t="str">
            <v/>
          </cell>
          <cell r="K61" t="str">
            <v>⑦</v>
          </cell>
          <cell r="L61">
            <v>0</v>
          </cell>
          <cell r="M61">
            <v>0</v>
          </cell>
          <cell r="N61">
            <v>0</v>
          </cell>
        </row>
        <row r="62">
          <cell r="D62" t="str">
            <v/>
          </cell>
          <cell r="E62" t="str">
            <v/>
          </cell>
          <cell r="F62" t="str">
            <v/>
          </cell>
          <cell r="G62" t="str">
            <v/>
          </cell>
          <cell r="H62" t="str">
            <v/>
          </cell>
          <cell r="I62" t="str">
            <v/>
          </cell>
          <cell r="J62" t="str">
            <v/>
          </cell>
          <cell r="K62" t="str">
            <v>⑧</v>
          </cell>
          <cell r="L62">
            <v>0</v>
          </cell>
          <cell r="M62">
            <v>0</v>
          </cell>
          <cell r="N62">
            <v>0</v>
          </cell>
        </row>
        <row r="63">
          <cell r="L63">
            <v>0</v>
          </cell>
          <cell r="O63" t="str">
            <v/>
          </cell>
          <cell r="P63" t="str">
            <v/>
          </cell>
          <cell r="Q63" t="str">
            <v/>
          </cell>
          <cell r="R63" t="str">
            <v/>
          </cell>
          <cell r="S63" t="str">
            <v/>
          </cell>
          <cell r="T63" t="str">
            <v/>
          </cell>
          <cell r="U63" t="str">
            <v/>
          </cell>
          <cell r="V63" t="str">
            <v/>
          </cell>
          <cell r="W63" t="str">
            <v/>
          </cell>
          <cell r="X63" t="str">
            <v/>
          </cell>
          <cell r="Y63" t="str">
            <v/>
          </cell>
          <cell r="Z63" t="str">
            <v/>
          </cell>
          <cell r="AI63" t="str">
            <v/>
          </cell>
          <cell r="AJ63" t="str">
            <v/>
          </cell>
          <cell r="AK63" t="str">
            <v/>
          </cell>
          <cell r="AL63" t="str">
            <v/>
          </cell>
          <cell r="AM63" t="str">
            <v/>
          </cell>
          <cell r="AN63" t="str">
            <v/>
          </cell>
          <cell r="AO63" t="str">
            <v/>
          </cell>
          <cell r="AP63" t="str">
            <v/>
          </cell>
          <cell r="AQ63" t="str">
            <v/>
          </cell>
          <cell r="AR63" t="str">
            <v/>
          </cell>
          <cell r="AS63" t="str">
            <v/>
          </cell>
          <cell r="AT63" t="str">
            <v/>
          </cell>
          <cell r="AU63" t="str">
            <v/>
          </cell>
          <cell r="AV63" t="str">
            <v/>
          </cell>
          <cell r="AW63" t="str">
            <v/>
          </cell>
          <cell r="BD63" t="str">
            <v/>
          </cell>
          <cell r="BE63" t="str">
            <v/>
          </cell>
          <cell r="BF63" t="str">
            <v/>
          </cell>
          <cell r="BG63" t="str">
            <v/>
          </cell>
          <cell r="BH63" t="str">
            <v/>
          </cell>
          <cell r="BI63" t="str">
            <v/>
          </cell>
          <cell r="BJ63" t="str">
            <v/>
          </cell>
          <cell r="BK63" t="str">
            <v/>
          </cell>
          <cell r="BL63" t="str">
            <v/>
          </cell>
          <cell r="BM63" t="str">
            <v/>
          </cell>
          <cell r="BN63" t="str">
            <v/>
          </cell>
          <cell r="BO63" t="str">
            <v/>
          </cell>
          <cell r="BP63" t="str">
            <v/>
          </cell>
          <cell r="BQ63" t="str">
            <v/>
          </cell>
          <cell r="BR63" t="str">
            <v/>
          </cell>
          <cell r="BS63" t="str">
            <v/>
          </cell>
          <cell r="BT63" t="str">
            <v/>
          </cell>
          <cell r="BY63" t="str">
            <v/>
          </cell>
        </row>
        <row r="64">
          <cell r="F64" t="str">
            <v>合　　計</v>
          </cell>
          <cell r="H64" t="str">
            <v/>
          </cell>
          <cell r="I64" t="str">
            <v/>
          </cell>
          <cell r="J64" t="str">
            <v/>
          </cell>
          <cell r="L64" t="str">
            <v/>
          </cell>
          <cell r="M64" t="str">
            <v/>
          </cell>
          <cell r="N64" t="str">
            <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v>
          </cell>
          <cell r="AU64">
            <v>0</v>
          </cell>
          <cell r="AV64">
            <v>0</v>
          </cell>
          <cell r="AW64">
            <v>0</v>
          </cell>
          <cell r="AX64">
            <v>0</v>
          </cell>
          <cell r="AY64">
            <v>0</v>
          </cell>
          <cell r="AZ64">
            <v>0</v>
          </cell>
          <cell r="BA64">
            <v>0</v>
          </cell>
          <cell r="BB64">
            <v>0</v>
          </cell>
          <cell r="BC64">
            <v>0</v>
          </cell>
          <cell r="BD64">
            <v>0</v>
          </cell>
          <cell r="BE64">
            <v>0</v>
          </cell>
          <cell r="BF64">
            <v>0</v>
          </cell>
          <cell r="BG64">
            <v>0</v>
          </cell>
          <cell r="BH64">
            <v>0</v>
          </cell>
          <cell r="BI64">
            <v>0</v>
          </cell>
          <cell r="BJ64">
            <v>0</v>
          </cell>
          <cell r="BK64">
            <v>0</v>
          </cell>
          <cell r="BL64">
            <v>0</v>
          </cell>
          <cell r="BM64">
            <v>0</v>
          </cell>
          <cell r="BN64">
            <v>0</v>
          </cell>
          <cell r="BO64">
            <v>0</v>
          </cell>
          <cell r="BP64">
            <v>0</v>
          </cell>
          <cell r="BQ64">
            <v>0</v>
          </cell>
          <cell r="BR64">
            <v>0</v>
          </cell>
          <cell r="BS64">
            <v>0</v>
          </cell>
          <cell r="BT64">
            <v>0</v>
          </cell>
          <cell r="BU64">
            <v>0</v>
          </cell>
          <cell r="BV64">
            <v>0</v>
          </cell>
          <cell r="BW64">
            <v>0</v>
          </cell>
          <cell r="BX64">
            <v>0</v>
          </cell>
          <cell r="BY64">
            <v>0</v>
          </cell>
        </row>
        <row r="65">
          <cell r="D65" t="str">
            <v/>
          </cell>
          <cell r="E65" t="str">
            <v/>
          </cell>
          <cell r="F65" t="str">
            <v/>
          </cell>
          <cell r="G65" t="str">
            <v/>
          </cell>
          <cell r="H65" t="str">
            <v/>
          </cell>
          <cell r="I65" t="str">
            <v/>
          </cell>
          <cell r="J65" t="str">
            <v/>
          </cell>
          <cell r="K65" t="str">
            <v>①</v>
          </cell>
          <cell r="L65">
            <v>0</v>
          </cell>
          <cell r="M65">
            <v>0</v>
          </cell>
          <cell r="N65">
            <v>0</v>
          </cell>
        </row>
        <row r="66">
          <cell r="D66" t="str">
            <v/>
          </cell>
          <cell r="E66" t="str">
            <v/>
          </cell>
          <cell r="F66" t="str">
            <v/>
          </cell>
          <cell r="G66" t="str">
            <v/>
          </cell>
          <cell r="H66" t="str">
            <v/>
          </cell>
          <cell r="I66" t="str">
            <v/>
          </cell>
          <cell r="J66" t="str">
            <v/>
          </cell>
          <cell r="K66" t="str">
            <v>②</v>
          </cell>
          <cell r="L66">
            <v>0</v>
          </cell>
          <cell r="M66">
            <v>0</v>
          </cell>
          <cell r="N66">
            <v>0</v>
          </cell>
        </row>
        <row r="67">
          <cell r="D67" t="str">
            <v/>
          </cell>
          <cell r="E67" t="str">
            <v/>
          </cell>
          <cell r="F67" t="str">
            <v/>
          </cell>
          <cell r="G67" t="str">
            <v/>
          </cell>
          <cell r="H67" t="str">
            <v/>
          </cell>
          <cell r="I67" t="str">
            <v/>
          </cell>
          <cell r="J67" t="str">
            <v/>
          </cell>
          <cell r="K67" t="str">
            <v>③</v>
          </cell>
          <cell r="L67">
            <v>0</v>
          </cell>
          <cell r="M67">
            <v>0</v>
          </cell>
          <cell r="N67">
            <v>0</v>
          </cell>
        </row>
        <row r="68">
          <cell r="D68" t="str">
            <v/>
          </cell>
          <cell r="E68" t="str">
            <v/>
          </cell>
          <cell r="F68" t="str">
            <v/>
          </cell>
          <cell r="G68" t="str">
            <v/>
          </cell>
          <cell r="H68" t="str">
            <v/>
          </cell>
          <cell r="I68" t="str">
            <v/>
          </cell>
          <cell r="J68" t="str">
            <v/>
          </cell>
          <cell r="K68" t="str">
            <v>④</v>
          </cell>
          <cell r="L68">
            <v>0</v>
          </cell>
          <cell r="M68">
            <v>0</v>
          </cell>
          <cell r="N68">
            <v>0</v>
          </cell>
        </row>
        <row r="69">
          <cell r="D69" t="str">
            <v/>
          </cell>
          <cell r="E69" t="str">
            <v/>
          </cell>
          <cell r="F69" t="str">
            <v/>
          </cell>
          <cell r="G69" t="str">
            <v/>
          </cell>
          <cell r="H69" t="str">
            <v/>
          </cell>
          <cell r="I69" t="str">
            <v/>
          </cell>
          <cell r="J69" t="str">
            <v/>
          </cell>
          <cell r="K69" t="str">
            <v>⑤</v>
          </cell>
          <cell r="L69">
            <v>0</v>
          </cell>
          <cell r="M69">
            <v>0</v>
          </cell>
          <cell r="N69">
            <v>0</v>
          </cell>
        </row>
        <row r="70">
          <cell r="D70" t="str">
            <v/>
          </cell>
          <cell r="E70" t="str">
            <v/>
          </cell>
          <cell r="F70" t="str">
            <v/>
          </cell>
          <cell r="G70" t="str">
            <v/>
          </cell>
          <cell r="H70" t="str">
            <v/>
          </cell>
          <cell r="I70" t="str">
            <v/>
          </cell>
          <cell r="J70" t="str">
            <v/>
          </cell>
          <cell r="K70" t="str">
            <v>⑥</v>
          </cell>
          <cell r="L70">
            <v>0</v>
          </cell>
          <cell r="M70">
            <v>0</v>
          </cell>
          <cell r="N70">
            <v>0</v>
          </cell>
        </row>
        <row r="71">
          <cell r="D71" t="str">
            <v/>
          </cell>
          <cell r="E71" t="str">
            <v/>
          </cell>
          <cell r="F71" t="str">
            <v/>
          </cell>
          <cell r="G71" t="str">
            <v/>
          </cell>
          <cell r="H71" t="str">
            <v/>
          </cell>
          <cell r="I71" t="str">
            <v/>
          </cell>
          <cell r="J71" t="str">
            <v/>
          </cell>
          <cell r="K71" t="str">
            <v>⑦</v>
          </cell>
          <cell r="L71">
            <v>0</v>
          </cell>
          <cell r="M71">
            <v>0</v>
          </cell>
          <cell r="N71">
            <v>0</v>
          </cell>
        </row>
        <row r="72">
          <cell r="D72" t="str">
            <v/>
          </cell>
          <cell r="E72" t="str">
            <v/>
          </cell>
          <cell r="F72" t="str">
            <v/>
          </cell>
          <cell r="G72" t="str">
            <v/>
          </cell>
          <cell r="H72" t="str">
            <v/>
          </cell>
          <cell r="I72" t="str">
            <v/>
          </cell>
          <cell r="J72" t="str">
            <v/>
          </cell>
          <cell r="K72" t="str">
            <v>⑧</v>
          </cell>
          <cell r="L72">
            <v>0</v>
          </cell>
          <cell r="M72">
            <v>0</v>
          </cell>
          <cell r="N72">
            <v>0</v>
          </cell>
        </row>
        <row r="73">
          <cell r="L73">
            <v>0</v>
          </cell>
          <cell r="O73" t="str">
            <v/>
          </cell>
          <cell r="P73" t="str">
            <v/>
          </cell>
          <cell r="Q73" t="str">
            <v/>
          </cell>
          <cell r="R73" t="str">
            <v/>
          </cell>
          <cell r="S73" t="str">
            <v/>
          </cell>
          <cell r="T73" t="str">
            <v/>
          </cell>
          <cell r="U73" t="str">
            <v/>
          </cell>
          <cell r="V73" t="str">
            <v/>
          </cell>
          <cell r="W73" t="str">
            <v/>
          </cell>
          <cell r="X73" t="str">
            <v/>
          </cell>
          <cell r="Y73" t="str">
            <v/>
          </cell>
          <cell r="Z73" t="str">
            <v/>
          </cell>
          <cell r="AI73" t="str">
            <v/>
          </cell>
          <cell r="AJ73" t="str">
            <v/>
          </cell>
          <cell r="AK73" t="str">
            <v/>
          </cell>
          <cell r="AL73" t="str">
            <v/>
          </cell>
          <cell r="AM73" t="str">
            <v/>
          </cell>
          <cell r="AN73" t="str">
            <v/>
          </cell>
          <cell r="AO73" t="str">
            <v/>
          </cell>
          <cell r="AP73" t="str">
            <v/>
          </cell>
          <cell r="AQ73" t="str">
            <v/>
          </cell>
          <cell r="AR73" t="str">
            <v/>
          </cell>
          <cell r="AS73" t="str">
            <v/>
          </cell>
          <cell r="AT73" t="str">
            <v/>
          </cell>
          <cell r="AU73" t="str">
            <v/>
          </cell>
          <cell r="AV73" t="str">
            <v/>
          </cell>
          <cell r="AW73" t="str">
            <v/>
          </cell>
          <cell r="BD73" t="str">
            <v/>
          </cell>
          <cell r="BE73" t="str">
            <v/>
          </cell>
          <cell r="BF73" t="str">
            <v/>
          </cell>
          <cell r="BG73" t="str">
            <v/>
          </cell>
          <cell r="BH73" t="str">
            <v/>
          </cell>
          <cell r="BI73" t="str">
            <v/>
          </cell>
          <cell r="BJ73" t="str">
            <v/>
          </cell>
          <cell r="BK73" t="str">
            <v/>
          </cell>
          <cell r="BL73" t="str">
            <v/>
          </cell>
          <cell r="BM73" t="str">
            <v/>
          </cell>
          <cell r="BN73" t="str">
            <v/>
          </cell>
          <cell r="BO73" t="str">
            <v/>
          </cell>
          <cell r="BP73" t="str">
            <v/>
          </cell>
          <cell r="BQ73" t="str">
            <v/>
          </cell>
          <cell r="BR73" t="str">
            <v/>
          </cell>
          <cell r="BS73" t="str">
            <v/>
          </cell>
          <cell r="BT73" t="str">
            <v/>
          </cell>
          <cell r="BY73" t="str">
            <v/>
          </cell>
        </row>
        <row r="74">
          <cell r="F74" t="str">
            <v>合　　計</v>
          </cell>
          <cell r="H74" t="str">
            <v/>
          </cell>
          <cell r="I74" t="str">
            <v/>
          </cell>
          <cell r="J74" t="str">
            <v/>
          </cell>
          <cell r="L74" t="str">
            <v/>
          </cell>
          <cell r="M74" t="str">
            <v/>
          </cell>
          <cell r="N74" t="str">
            <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cell r="AR74">
            <v>0</v>
          </cell>
          <cell r="AS74">
            <v>0</v>
          </cell>
          <cell r="AT74">
            <v>0</v>
          </cell>
          <cell r="AU74">
            <v>0</v>
          </cell>
          <cell r="AV74">
            <v>0</v>
          </cell>
          <cell r="AW74">
            <v>0</v>
          </cell>
          <cell r="AX74">
            <v>0</v>
          </cell>
          <cell r="AY74">
            <v>0</v>
          </cell>
          <cell r="AZ74">
            <v>0</v>
          </cell>
          <cell r="BA74">
            <v>0</v>
          </cell>
          <cell r="BB74">
            <v>0</v>
          </cell>
          <cell r="BC74">
            <v>0</v>
          </cell>
          <cell r="BD74">
            <v>0</v>
          </cell>
          <cell r="BE74">
            <v>0</v>
          </cell>
          <cell r="BF74">
            <v>0</v>
          </cell>
          <cell r="BG74">
            <v>0</v>
          </cell>
          <cell r="BH74">
            <v>0</v>
          </cell>
          <cell r="BI74">
            <v>0</v>
          </cell>
          <cell r="BJ74">
            <v>0</v>
          </cell>
          <cell r="BK74">
            <v>0</v>
          </cell>
          <cell r="BL74">
            <v>0</v>
          </cell>
          <cell r="BM74">
            <v>0</v>
          </cell>
          <cell r="BN74">
            <v>0</v>
          </cell>
          <cell r="BO74">
            <v>0</v>
          </cell>
          <cell r="BP74">
            <v>0</v>
          </cell>
          <cell r="BQ74">
            <v>0</v>
          </cell>
          <cell r="BR74">
            <v>0</v>
          </cell>
          <cell r="BS74">
            <v>0</v>
          </cell>
          <cell r="BT74">
            <v>0</v>
          </cell>
          <cell r="BU74">
            <v>0</v>
          </cell>
          <cell r="BV74">
            <v>0</v>
          </cell>
          <cell r="BW74">
            <v>0</v>
          </cell>
          <cell r="BX74">
            <v>0</v>
          </cell>
          <cell r="BY74">
            <v>0</v>
          </cell>
        </row>
      </sheetData>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お願い"/>
      <sheetName val="③ﾌﾟﾛｸﾞﾗﾑ"/>
      <sheetName val="Sheet1"/>
      <sheetName val="④名簿"/>
      <sheetName val="⑥食事等注文書"/>
      <sheetName val="⑦物品使用届"/>
      <sheetName val="⑧事前振込依頼書"/>
      <sheetName val="⑨事前振込算出表"/>
      <sheetName val="⑨注文品追加作業用シート"/>
    </sheetNames>
    <sheetDataSet>
      <sheetData sheetId="0"/>
      <sheetData sheetId="1"/>
      <sheetData sheetId="2"/>
      <sheetData sheetId="3"/>
      <sheetData sheetId="4"/>
      <sheetData sheetId="5">
        <row r="2">
          <cell r="V2" t="str">
            <v>放送機器一式（講堂）</v>
          </cell>
          <cell r="W2" t="str">
            <v>講堂</v>
          </cell>
        </row>
        <row r="3">
          <cell r="V3" t="str">
            <v>放送機器一式（体育館）</v>
          </cell>
          <cell r="W3" t="str">
            <v>体育館</v>
          </cell>
        </row>
        <row r="4">
          <cell r="V4" t="str">
            <v>ワイヤレスアンプ一式</v>
          </cell>
          <cell r="W4" t="str">
            <v>ふれあい広場</v>
          </cell>
        </row>
        <row r="5">
          <cell r="V5" t="str">
            <v>ＣＤラジカセ</v>
          </cell>
          <cell r="W5" t="str">
            <v>ロマンの広場</v>
          </cell>
        </row>
        <row r="6">
          <cell r="V6" t="str">
            <v>延長コード</v>
          </cell>
        </row>
        <row r="7">
          <cell r="W7" t="str">
            <v>チャレンジ広場</v>
          </cell>
        </row>
        <row r="8">
          <cell r="V8" t="str">
            <v>ピアノ（講堂）</v>
          </cell>
          <cell r="W8" t="str">
            <v>芝生広場</v>
          </cell>
        </row>
        <row r="9">
          <cell r="V9" t="str">
            <v>モニター付きＶＴＲ</v>
          </cell>
          <cell r="W9" t="str">
            <v>小野浦海岸</v>
          </cell>
        </row>
        <row r="10">
          <cell r="V10" t="str">
            <v>ビデオプロジェクター</v>
          </cell>
        </row>
        <row r="11">
          <cell r="V11" t="str">
            <v>ＯＨＰ</v>
          </cell>
          <cell r="W11" t="str">
            <v>第１研修室</v>
          </cell>
        </row>
        <row r="12">
          <cell r="V12" t="str">
            <v>ＯＨＣ（第10研修室）</v>
          </cell>
          <cell r="W12" t="str">
            <v>第２研修室</v>
          </cell>
        </row>
        <row r="13">
          <cell r="W13" t="str">
            <v>第３研修室</v>
          </cell>
        </row>
        <row r="14">
          <cell r="V14" t="str">
            <v>スクリーン</v>
          </cell>
          <cell r="W14" t="str">
            <v>第４研修室</v>
          </cell>
        </row>
        <row r="15">
          <cell r="V15" t="str">
            <v>スライド映写機</v>
          </cell>
          <cell r="W15" t="str">
            <v>第５研修室</v>
          </cell>
        </row>
        <row r="16">
          <cell r="V16" t="str">
            <v>スライド映写機（第４・５研修室）</v>
          </cell>
        </row>
        <row r="17">
          <cell r="V17" t="str">
            <v>スライド映写機（講堂）</v>
          </cell>
          <cell r="W17" t="str">
            <v>第６研修室</v>
          </cell>
        </row>
        <row r="18">
          <cell r="V18" t="str">
            <v>16ミリ映写機（第４・５研修室）</v>
          </cell>
          <cell r="W18" t="str">
            <v>第７研修室</v>
          </cell>
        </row>
        <row r="19">
          <cell r="W19" t="str">
            <v>第８研修室</v>
          </cell>
        </row>
        <row r="20">
          <cell r="V20" t="str">
            <v>16ミリ映写機（講堂）</v>
          </cell>
          <cell r="W20" t="str">
            <v>第９研修室</v>
          </cell>
        </row>
        <row r="21">
          <cell r="V21" t="str">
            <v>レクチャーアンプ</v>
          </cell>
          <cell r="W21" t="str">
            <v>第10研修室</v>
          </cell>
        </row>
        <row r="22">
          <cell r="V22" t="str">
            <v>火の神の衣装</v>
          </cell>
        </row>
        <row r="23">
          <cell r="V23" t="str">
            <v>蜀台（講堂）</v>
          </cell>
        </row>
        <row r="24">
          <cell r="V24" t="str">
            <v>蜀台（体育館）</v>
          </cell>
        </row>
        <row r="26">
          <cell r="V26" t="str">
            <v>スコップ</v>
          </cell>
        </row>
        <row r="27">
          <cell r="V27" t="str">
            <v>移植ゴテ</v>
          </cell>
        </row>
        <row r="28">
          <cell r="V28" t="str">
            <v>ジョロ</v>
          </cell>
        </row>
        <row r="29">
          <cell r="V29" t="str">
            <v>バケツ</v>
          </cell>
        </row>
        <row r="30">
          <cell r="V30" t="str">
            <v>リヤカー</v>
          </cell>
        </row>
        <row r="32">
          <cell r="V32" t="str">
            <v>ゼッケン</v>
          </cell>
        </row>
        <row r="33">
          <cell r="V33" t="str">
            <v>タスキ（４色・各50本）</v>
          </cell>
        </row>
        <row r="34">
          <cell r="V34" t="str">
            <v>バレーボール支柱・ネット</v>
          </cell>
        </row>
        <row r="35">
          <cell r="V35" t="str">
            <v>バレーボール　ボール</v>
          </cell>
        </row>
        <row r="36">
          <cell r="V36" t="str">
            <v>ソフトバレーボール支柱・ネット</v>
          </cell>
        </row>
        <row r="38">
          <cell r="V38" t="str">
            <v>ソフトバレー　ボール</v>
          </cell>
        </row>
        <row r="39">
          <cell r="V39" t="str">
            <v>ドッジボール</v>
          </cell>
        </row>
        <row r="40">
          <cell r="V40" t="str">
            <v>バスケットボール</v>
          </cell>
        </row>
        <row r="41">
          <cell r="V41" t="str">
            <v>バドミントン支柱・ネット</v>
          </cell>
        </row>
        <row r="42">
          <cell r="V42" t="str">
            <v>バドミントン　ラケット</v>
          </cell>
        </row>
        <row r="44">
          <cell r="V44" t="str">
            <v>バドミントン　シャトル</v>
          </cell>
        </row>
        <row r="45">
          <cell r="V45" t="str">
            <v>硬式テニス支柱・ネット</v>
          </cell>
        </row>
        <row r="46">
          <cell r="V46" t="str">
            <v>インディアカ　羽根</v>
          </cell>
        </row>
        <row r="47">
          <cell r="V47" t="str">
            <v>縄跳び縄（１人用）</v>
          </cell>
        </row>
        <row r="48">
          <cell r="V48" t="str">
            <v>縄跳び縄（１人用）</v>
          </cell>
        </row>
        <row r="50">
          <cell r="V50" t="str">
            <v>縄跳び縄（10ｍ）</v>
          </cell>
        </row>
        <row r="51">
          <cell r="V51" t="str">
            <v>縄跳び縄（25ｍ）</v>
          </cell>
        </row>
        <row r="52">
          <cell r="V52" t="str">
            <v>綱引き用綱（20ｍ）</v>
          </cell>
        </row>
        <row r="53">
          <cell r="V53" t="str">
            <v>綱引き用綱（50ｍ）</v>
          </cell>
        </row>
        <row r="54">
          <cell r="V54" t="str">
            <v>卓球台・ネット</v>
          </cell>
        </row>
        <row r="56">
          <cell r="V56" t="str">
            <v>卓球ラケット</v>
          </cell>
        </row>
        <row r="57">
          <cell r="V57" t="str">
            <v>ピンポン球</v>
          </cell>
        </row>
        <row r="58">
          <cell r="V58" t="str">
            <v>防球ネット</v>
          </cell>
        </row>
        <row r="59">
          <cell r="V59" t="str">
            <v>バウンドテニス　ラケット</v>
          </cell>
        </row>
        <row r="60">
          <cell r="V60" t="str">
            <v>バウンドテニス　ボール</v>
          </cell>
        </row>
        <row r="62">
          <cell r="V62" t="str">
            <v>バンブーダンスセット</v>
          </cell>
        </row>
        <row r="63">
          <cell r="V63" t="str">
            <v>キャッチ・ザ・スティクセット</v>
          </cell>
        </row>
        <row r="65">
          <cell r="V65" t="str">
            <v>マット</v>
          </cell>
        </row>
        <row r="66">
          <cell r="V66" t="str">
            <v>ドッジビー</v>
          </cell>
        </row>
        <row r="68">
          <cell r="V68" t="str">
            <v>工作用トレー</v>
          </cell>
        </row>
        <row r="69">
          <cell r="V69" t="str">
            <v>彫刻刀（５本セット）</v>
          </cell>
        </row>
        <row r="70">
          <cell r="V70" t="str">
            <v>パレット</v>
          </cell>
        </row>
        <row r="71">
          <cell r="V71" t="str">
            <v>筆洗いバケツ</v>
          </cell>
        </row>
        <row r="72">
          <cell r="V72" t="str">
            <v>筆洗い容器</v>
          </cell>
        </row>
        <row r="74">
          <cell r="V74" t="str">
            <v>天体望遠鏡</v>
          </cell>
        </row>
        <row r="75">
          <cell r="V75" t="str">
            <v>双眼鏡</v>
          </cell>
        </row>
        <row r="76">
          <cell r="V76" t="str">
            <v>電子ピアノ（第10研修室）</v>
          </cell>
        </row>
        <row r="77">
          <cell r="V77" t="str">
            <v>ギター</v>
          </cell>
        </row>
      </sheetData>
      <sheetData sheetId="6"/>
      <sheetData sheetId="7"/>
      <sheetData sheetId="8">
        <row r="12">
          <cell r="A12" t="str">
            <v>朝食</v>
          </cell>
        </row>
        <row r="13">
          <cell r="A13" t="str">
            <v>昼食</v>
          </cell>
        </row>
        <row r="14">
          <cell r="A14" t="str">
            <v>夕食</v>
          </cell>
        </row>
        <row r="15">
          <cell r="A15" t="str">
            <v>-------------</v>
          </cell>
        </row>
        <row r="16">
          <cell r="A16" t="str">
            <v>海老フライ定食</v>
          </cell>
        </row>
        <row r="17">
          <cell r="A17" t="str">
            <v>牛焼肉定食</v>
          </cell>
        </row>
        <row r="18">
          <cell r="A18" t="str">
            <v>天ぷら定食</v>
          </cell>
        </row>
        <row r="19">
          <cell r="A19" t="str">
            <v>さしみ定食</v>
          </cell>
        </row>
        <row r="20">
          <cell r="A20" t="str">
            <v>音吉定食</v>
          </cell>
        </row>
        <row r="21">
          <cell r="A21" t="str">
            <v>茶碗蒸し</v>
          </cell>
        </row>
        <row r="22">
          <cell r="A22" t="str">
            <v>蟹グラタン</v>
          </cell>
        </row>
        <row r="23">
          <cell r="A23" t="str">
            <v>-------------</v>
          </cell>
        </row>
        <row r="24">
          <cell r="A24" t="str">
            <v>幕の内弁当</v>
          </cell>
        </row>
        <row r="25">
          <cell r="A25" t="str">
            <v>ちらし弁当</v>
          </cell>
        </row>
        <row r="26">
          <cell r="A26" t="str">
            <v>唐揚げ弁当</v>
          </cell>
        </row>
        <row r="27">
          <cell r="A27" t="str">
            <v>キッズ弁当</v>
          </cell>
        </row>
        <row r="28">
          <cell r="A28" t="str">
            <v>みはま弁当</v>
          </cell>
        </row>
        <row r="29">
          <cell r="A29" t="str">
            <v>-------------</v>
          </cell>
        </row>
        <row r="30">
          <cell r="A30" t="str">
            <v>カレーライスＡ
（米140g）</v>
          </cell>
        </row>
        <row r="31">
          <cell r="A31" t="str">
            <v>カレーライスＢ
（米100g）</v>
          </cell>
        </row>
        <row r="32">
          <cell r="A32" t="str">
            <v>カレーうどん</v>
          </cell>
        </row>
        <row r="33">
          <cell r="A33" t="str">
            <v>豚汁・御飯Ａ
（米140g）</v>
          </cell>
        </row>
        <row r="34">
          <cell r="A34" t="str">
            <v>豚汁・御飯Ｂ
（米100g）</v>
          </cell>
        </row>
        <row r="35">
          <cell r="A35" t="str">
            <v>豚汁うどん</v>
          </cell>
        </row>
        <row r="36">
          <cell r="A36" t="str">
            <v>焼きそばＡ
（米70g）</v>
          </cell>
        </row>
        <row r="37">
          <cell r="A37" t="str">
            <v>焼きそばＢ</v>
          </cell>
        </row>
        <row r="38">
          <cell r="A38" t="str">
            <v>豚汁と焼きそばＡ（米100g）</v>
          </cell>
        </row>
        <row r="39">
          <cell r="A39" t="str">
            <v>豚汁と焼きそばＢ</v>
          </cell>
        </row>
        <row r="40">
          <cell r="A40" t="str">
            <v>豚肉鉄板焼きＡ
（米140g）</v>
          </cell>
        </row>
        <row r="41">
          <cell r="A41" t="str">
            <v>豚肉鉄板焼きＢ
（米100g）</v>
          </cell>
        </row>
        <row r="42">
          <cell r="A42" t="str">
            <v>牛肉鉄板焼きＡ
（米140g）</v>
          </cell>
        </row>
        <row r="43">
          <cell r="A43" t="str">
            <v>牛肉鉄板焼きＢ
（米100g）</v>
          </cell>
        </row>
        <row r="44">
          <cell r="A44" t="str">
            <v>おにぎりセット（米70g）</v>
          </cell>
        </row>
        <row r="45">
          <cell r="A45" t="str">
            <v>おにぎり材料（米なし）</v>
          </cell>
        </row>
        <row r="46">
          <cell r="A46" t="str">
            <v>ご飯を食堂で炊く</v>
          </cell>
        </row>
        <row r="48">
          <cell r="A48" t="str">
            <v>木炭（1kgあたり）</v>
          </cell>
        </row>
        <row r="49">
          <cell r="A49" t="str">
            <v>焚き付け</v>
          </cell>
        </row>
        <row r="50">
          <cell r="A50" t="str">
            <v>-------------</v>
          </cell>
        </row>
        <row r="51">
          <cell r="A51" t="str">
            <v>ファイヤーＡｾｯﾄ</v>
          </cell>
        </row>
        <row r="52">
          <cell r="A52" t="str">
            <v>ファイヤーＢｾｯﾄ</v>
          </cell>
        </row>
        <row r="53">
          <cell r="A53" t="str">
            <v>丸太</v>
          </cell>
        </row>
        <row r="54">
          <cell r="A54" t="str">
            <v>まき</v>
          </cell>
        </row>
        <row r="55">
          <cell r="A55" t="str">
            <v>こわ</v>
          </cell>
        </row>
        <row r="56">
          <cell r="A56" t="str">
            <v>灯油（１ﾘｯﾄﾙ）</v>
          </cell>
        </row>
        <row r="57">
          <cell r="A57" t="str">
            <v>トーチ棒</v>
          </cell>
        </row>
        <row r="59">
          <cell r="A59" t="str">
            <v>ろうそく　１号
　（径9mm）</v>
          </cell>
        </row>
        <row r="60">
          <cell r="A60" t="str">
            <v>ろうそく２０号
　（径21mm）</v>
          </cell>
        </row>
        <row r="61">
          <cell r="A61" t="str">
            <v>アルミホイル</v>
          </cell>
        </row>
        <row r="62">
          <cell r="A62" t="str">
            <v>アルミカップ（500枚）</v>
          </cell>
        </row>
        <row r="63">
          <cell r="A63" t="str">
            <v>-------------</v>
          </cell>
        </row>
        <row r="64">
          <cell r="A64" t="str">
            <v>地引き網 魚ｱﾘ(4/1～9/15）</v>
          </cell>
        </row>
        <row r="65">
          <cell r="A65" t="str">
            <v>地引き網 魚ﾅｼ(4/1～9/15）</v>
          </cell>
        </row>
        <row r="66">
          <cell r="A66" t="str">
            <v>魚つかみ取り（4/1～9/15）</v>
          </cell>
        </row>
        <row r="67">
          <cell r="A67" t="str">
            <v>魚のさばきかた指導
（10分程度）</v>
          </cell>
        </row>
        <row r="68">
          <cell r="A68" t="str">
            <v>魚の調理補助
（1人60分程度）</v>
          </cell>
        </row>
        <row r="69">
          <cell r="A69" t="str">
            <v>魚の調理
（煮付け・刺し身）</v>
          </cell>
        </row>
        <row r="70">
          <cell r="A70" t="str">
            <v>魚の調理
（塩焼き）</v>
          </cell>
        </row>
        <row r="71">
          <cell r="A71" t="str">
            <v>まき</v>
          </cell>
        </row>
        <row r="72">
          <cell r="A72" t="str">
            <v>醤油（1リットルあたり）</v>
          </cell>
        </row>
        <row r="73">
          <cell r="A73" t="str">
            <v>砂糖（1kgあたり）</v>
          </cell>
        </row>
        <row r="74">
          <cell r="A74" t="str">
            <v>塩（1kgあたり）</v>
          </cell>
        </row>
        <row r="75">
          <cell r="A75" t="str">
            <v>-------------</v>
          </cell>
        </row>
        <row r="76">
          <cell r="A76" t="str">
            <v>チップスター</v>
          </cell>
        </row>
        <row r="77">
          <cell r="A77" t="str">
            <v>パイの実</v>
          </cell>
        </row>
        <row r="78">
          <cell r="A78" t="str">
            <v>コアラのマーチ</v>
          </cell>
        </row>
        <row r="79">
          <cell r="A79" t="str">
            <v>きのこの山</v>
          </cell>
        </row>
        <row r="80">
          <cell r="A80" t="str">
            <v>粒あんパン</v>
          </cell>
        </row>
        <row r="81">
          <cell r="A81" t="str">
            <v>クリームパン</v>
          </cell>
        </row>
        <row r="82">
          <cell r="A82" t="str">
            <v>小倉＆ネオパン</v>
          </cell>
        </row>
        <row r="83">
          <cell r="A83" t="str">
            <v>焼きおにぎり</v>
          </cell>
        </row>
        <row r="84">
          <cell r="A84" t="str">
            <v>ピクニックコーヒー（紙ﾊﾟｯｸ）</v>
          </cell>
        </row>
        <row r="85">
          <cell r="A85" t="str">
            <v>サンキストアップル（紙ﾊﾟｯｸ）</v>
          </cell>
        </row>
        <row r="86">
          <cell r="A86" t="str">
            <v>サンキストオレンジ（紙ﾊﾟｯｸ）</v>
          </cell>
        </row>
        <row r="87">
          <cell r="A87" t="str">
            <v>ウーロン茶（350ml缶）</v>
          </cell>
        </row>
        <row r="88">
          <cell r="A88" t="str">
            <v>ポカリスエット（350ml缶）</v>
          </cell>
        </row>
        <row r="89">
          <cell r="A89" t="str">
            <v>ウーロン茶（500mlﾍﾟｯﾄ）</v>
          </cell>
        </row>
        <row r="90">
          <cell r="A90" t="str">
            <v>緑茶（500mlﾍﾟｯﾄ）</v>
          </cell>
        </row>
        <row r="91">
          <cell r="A91" t="str">
            <v>麦茶（500mlﾍﾟｯﾄ）</v>
          </cell>
        </row>
        <row r="92">
          <cell r="A92" t="str">
            <v>水（500mlﾍﾟｯﾄ）</v>
          </cell>
        </row>
        <row r="93">
          <cell r="A93" t="str">
            <v>ストレートティー（500mlﾍﾟｯﾄ）</v>
          </cell>
        </row>
        <row r="94">
          <cell r="A94" t="str">
            <v>オレンジジュース（450mlﾍﾟｯﾄ）</v>
          </cell>
        </row>
        <row r="95">
          <cell r="A95" t="str">
            <v>アップルジュース（450mlﾍﾟｯﾄ）</v>
          </cell>
        </row>
        <row r="96">
          <cell r="A96" t="str">
            <v>グレープジュース（450mlﾍﾟｯﾄ）</v>
          </cell>
        </row>
        <row r="97">
          <cell r="A97" t="str">
            <v>マッチ（500mlﾍﾟｯﾄ）</v>
          </cell>
        </row>
        <row r="98">
          <cell r="A98" t="str">
            <v>ポカリスエット（500mlﾍﾟｯﾄ）</v>
          </cell>
        </row>
        <row r="99">
          <cell r="A99" t="str">
            <v>アクエリアス（500mlﾍﾟｯﾄ）</v>
          </cell>
        </row>
        <row r="100">
          <cell r="A100" t="str">
            <v>コーヒー（500mlﾍﾟｯﾄ）</v>
          </cell>
        </row>
        <row r="101">
          <cell r="A101" t="str">
            <v>オレンジジュース(1.5Lﾍﾟｯﾄ)</v>
          </cell>
        </row>
        <row r="102">
          <cell r="A102" t="str">
            <v>アップルジュース(1.5Lﾍﾟｯﾄ)</v>
          </cell>
        </row>
        <row r="103">
          <cell r="A103" t="str">
            <v>グレープジュース(1.5Lﾍﾟｯﾄ)</v>
          </cell>
        </row>
        <row r="104">
          <cell r="A104" t="str">
            <v>ポカリスエット(1.5Lﾍﾟｯﾄ)</v>
          </cell>
        </row>
        <row r="105">
          <cell r="A105" t="str">
            <v>水(2Lﾍﾟｯﾄ)</v>
          </cell>
        </row>
        <row r="106">
          <cell r="A106" t="str">
            <v>緑茶(2Lﾍﾟｯﾄ)</v>
          </cell>
        </row>
        <row r="107">
          <cell r="A107" t="str">
            <v>麦茶(2Lﾍﾟｯﾄ)　6～9月</v>
          </cell>
        </row>
        <row r="108">
          <cell r="A108" t="str">
            <v>アクエリアス(2Lﾍﾟｯﾄ)</v>
          </cell>
        </row>
        <row r="109">
          <cell r="A109" t="str">
            <v>プリン</v>
          </cell>
        </row>
        <row r="110">
          <cell r="A110" t="str">
            <v>ゼリー</v>
          </cell>
        </row>
        <row r="111">
          <cell r="A111" t="str">
            <v>アイスクリーム</v>
          </cell>
        </row>
        <row r="112">
          <cell r="A112" t="str">
            <v>バナナ</v>
          </cell>
        </row>
        <row r="113">
          <cell r="A113" t="str">
            <v>すいか</v>
          </cell>
        </row>
        <row r="114">
          <cell r="A114" t="str">
            <v>-------------</v>
          </cell>
        </row>
        <row r="115">
          <cell r="A115" t="str">
            <v>湯呑生地</v>
          </cell>
        </row>
        <row r="117">
          <cell r="A117" t="str">
            <v>壁かけ材料</v>
          </cell>
        </row>
        <row r="118">
          <cell r="A118" t="str">
            <v>竹とんぼ材料</v>
          </cell>
        </row>
        <row r="119">
          <cell r="A119" t="str">
            <v>ビーチコーミングクラフト（木枠）</v>
          </cell>
        </row>
        <row r="120">
          <cell r="A120" t="str">
            <v>-------------</v>
          </cell>
        </row>
        <row r="121">
          <cell r="A121" t="str">
            <v>コーヒー</v>
          </cell>
        </row>
        <row r="122">
          <cell r="A122" t="str">
            <v>氷（約2㎏）</v>
          </cell>
        </row>
        <row r="123">
          <cell r="A123" t="str">
            <v>-------------</v>
          </cell>
        </row>
        <row r="124">
          <cell r="A124" t="str">
            <v>カレー皿（プラ楕円）</v>
          </cell>
        </row>
        <row r="125">
          <cell r="A125" t="str">
            <v>割り箸</v>
          </cell>
        </row>
        <row r="126">
          <cell r="A126" t="str">
            <v>紙皿１８ｃｍ（薄手）</v>
          </cell>
        </row>
        <row r="127">
          <cell r="A127" t="str">
            <v>紙皿２２ｃｍ（厚手）</v>
          </cell>
        </row>
        <row r="128">
          <cell r="A128" t="str">
            <v>紙コップ</v>
          </cell>
        </row>
        <row r="129">
          <cell r="A129" t="str">
            <v>プラスプーン</v>
          </cell>
        </row>
        <row r="130">
          <cell r="A130" t="str">
            <v>どんぶり</v>
          </cell>
        </row>
        <row r="131">
          <cell r="A131" t="str">
            <v>軍手</v>
          </cell>
        </row>
        <row r="132">
          <cell r="A132" t="str">
            <v>竹輪用竹（２ｍ）</v>
          </cell>
        </row>
        <row r="133">
          <cell r="A133" t="str">
            <v>バームクーヘン用芯棒（９０ｃｍ）</v>
          </cell>
        </row>
        <row r="134">
          <cell r="A134" t="str">
            <v>-------------</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ご利用案内（入力・控え）"/>
      <sheetName val="ご利用案内 (送付用)"/>
      <sheetName val="見積書・請求書"/>
      <sheetName val="研修評価票"/>
      <sheetName val="利用人員報告書（宿泊）"/>
      <sheetName val="利用人員報告書（日帰り）"/>
    </sheetNames>
    <sheetDataSet>
      <sheetData sheetId="0">
        <row r="64">
          <cell r="AJ64" t="str">
            <v>小学生</v>
          </cell>
        </row>
        <row r="65">
          <cell r="AJ65" t="str">
            <v>中学生</v>
          </cell>
        </row>
        <row r="66">
          <cell r="AJ66" t="str">
            <v>高校生</v>
          </cell>
        </row>
        <row r="67">
          <cell r="AJ67" t="str">
            <v>特別支援</v>
          </cell>
        </row>
        <row r="68">
          <cell r="AJ68" t="str">
            <v>専門・短期</v>
          </cell>
        </row>
        <row r="69">
          <cell r="AJ69" t="str">
            <v>大学</v>
          </cell>
        </row>
        <row r="70">
          <cell r="AJ70" t="str">
            <v>勤労青年</v>
          </cell>
        </row>
        <row r="71">
          <cell r="AJ71" t="str">
            <v>青少年指導</v>
          </cell>
        </row>
        <row r="72">
          <cell r="AJ72" t="str">
            <v>企業</v>
          </cell>
        </row>
        <row r="73">
          <cell r="AJ73" t="str">
            <v>成人団体</v>
          </cell>
        </row>
        <row r="74">
          <cell r="AJ74" t="str">
            <v>サークル・クラブ</v>
          </cell>
        </row>
        <row r="75">
          <cell r="AJ75" t="str">
            <v>テニスサークル</v>
          </cell>
        </row>
        <row r="76">
          <cell r="AJ76" t="str">
            <v>子ども会</v>
          </cell>
        </row>
        <row r="77">
          <cell r="AJ77" t="str">
            <v>県関係</v>
          </cell>
        </row>
        <row r="78">
          <cell r="AJ78" t="str">
            <v>その他</v>
          </cell>
        </row>
      </sheetData>
      <sheetData sheetId="1" refreshError="1"/>
      <sheetData sheetId="2">
        <row r="55">
          <cell r="M55">
            <v>3700</v>
          </cell>
          <cell r="N55">
            <v>4900</v>
          </cell>
          <cell r="O55">
            <v>3900</v>
          </cell>
          <cell r="P55">
            <v>1800</v>
          </cell>
          <cell r="Q55">
            <v>5000</v>
          </cell>
          <cell r="S55">
            <v>570</v>
          </cell>
        </row>
        <row r="56">
          <cell r="M56">
            <v>5100</v>
          </cell>
          <cell r="N56">
            <v>6600</v>
          </cell>
          <cell r="O56">
            <v>5200</v>
          </cell>
          <cell r="P56">
            <v>2500</v>
          </cell>
          <cell r="Q56">
            <v>6800</v>
          </cell>
          <cell r="S56">
            <v>720</v>
          </cell>
        </row>
        <row r="57">
          <cell r="M57">
            <v>3700</v>
          </cell>
          <cell r="N57">
            <v>4900</v>
          </cell>
          <cell r="O57">
            <v>3900</v>
          </cell>
          <cell r="P57">
            <v>1800</v>
          </cell>
          <cell r="Q57">
            <v>5000</v>
          </cell>
          <cell r="S57">
            <v>945</v>
          </cell>
        </row>
        <row r="58">
          <cell r="R58">
            <v>600</v>
          </cell>
        </row>
        <row r="59">
          <cell r="R59">
            <v>1200</v>
          </cell>
        </row>
        <row r="60">
          <cell r="R60">
            <v>1800</v>
          </cell>
        </row>
        <row r="64">
          <cell r="M64">
            <v>1850</v>
          </cell>
          <cell r="N64">
            <v>2450</v>
          </cell>
          <cell r="O64">
            <v>1950</v>
          </cell>
          <cell r="P64">
            <v>900</v>
          </cell>
          <cell r="Q64">
            <v>2500</v>
          </cell>
          <cell r="S64">
            <v>570</v>
          </cell>
        </row>
        <row r="65">
          <cell r="M65">
            <v>2550</v>
          </cell>
          <cell r="N65">
            <v>3300</v>
          </cell>
          <cell r="O65">
            <v>2600</v>
          </cell>
          <cell r="P65">
            <v>1250</v>
          </cell>
          <cell r="Q65">
            <v>3400</v>
          </cell>
          <cell r="S65">
            <v>720</v>
          </cell>
        </row>
        <row r="66">
          <cell r="M66">
            <v>1850</v>
          </cell>
          <cell r="N66">
            <v>2450</v>
          </cell>
          <cell r="O66">
            <v>1950</v>
          </cell>
          <cell r="P66">
            <v>900</v>
          </cell>
          <cell r="Q66">
            <v>2500</v>
          </cell>
          <cell r="S66">
            <v>945</v>
          </cell>
        </row>
        <row r="67">
          <cell r="R67">
            <v>600</v>
          </cell>
        </row>
        <row r="68">
          <cell r="R68">
            <v>1200</v>
          </cell>
        </row>
        <row r="69">
          <cell r="R69">
            <v>1800</v>
          </cell>
        </row>
        <row r="70">
          <cell r="T70">
            <v>700</v>
          </cell>
          <cell r="U70">
            <v>1400</v>
          </cell>
        </row>
      </sheetData>
      <sheetData sheetId="3" refreshError="1"/>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dimension ref="A1:BY120"/>
  <sheetViews>
    <sheetView view="pageBreakPreview" topLeftCell="A3" zoomScale="98" zoomScaleNormal="100" zoomScaleSheetLayoutView="98" workbookViewId="0">
      <selection activeCell="C9" sqref="C9"/>
    </sheetView>
  </sheetViews>
  <sheetFormatPr defaultColWidth="9" defaultRowHeight="13"/>
  <cols>
    <col min="1" max="1" width="6.6328125" customWidth="1"/>
    <col min="2" max="2" width="14.90625" customWidth="1"/>
    <col min="3" max="17" width="5.36328125" customWidth="1"/>
    <col min="18" max="18" width="12.6328125" customWidth="1"/>
    <col min="19" max="19" width="11.08984375" customWidth="1"/>
    <col min="20" max="20" width="9.08984375" customWidth="1"/>
    <col min="21" max="25" width="7.36328125" customWidth="1"/>
    <col min="26" max="26" width="3.453125" hidden="1" customWidth="1"/>
    <col min="27" max="27" width="5.6328125" hidden="1" customWidth="1"/>
    <col min="28" max="28" width="11.453125" hidden="1" customWidth="1"/>
    <col min="29" max="29" width="9.08984375" hidden="1" customWidth="1"/>
    <col min="30" max="32" width="5" hidden="1" customWidth="1"/>
    <col min="33" max="34" width="7.36328125" hidden="1" customWidth="1"/>
    <col min="35" max="38" width="7.36328125" customWidth="1"/>
    <col min="39" max="131" width="9" customWidth="1"/>
  </cols>
  <sheetData>
    <row r="1" spans="1:77" ht="30" customHeight="1">
      <c r="A1" s="157" t="s">
        <v>479</v>
      </c>
      <c r="B1" s="158"/>
      <c r="C1" s="158"/>
      <c r="D1" s="158"/>
      <c r="E1" s="158"/>
      <c r="F1" s="158"/>
      <c r="G1" s="158"/>
      <c r="H1" s="158"/>
      <c r="I1" s="158"/>
      <c r="J1" s="158"/>
      <c r="K1" s="158"/>
      <c r="L1" s="158"/>
      <c r="M1" s="158"/>
      <c r="N1" s="158"/>
      <c r="O1" s="158"/>
      <c r="P1" s="158"/>
      <c r="Q1" s="159"/>
    </row>
    <row r="2" spans="1:77" ht="31.5" customHeight="1">
      <c r="A2" s="492" t="s">
        <v>41</v>
      </c>
      <c r="B2" s="493"/>
      <c r="C2" s="520"/>
      <c r="D2" s="521"/>
      <c r="E2" s="521"/>
      <c r="F2" s="521"/>
      <c r="G2" s="521"/>
      <c r="H2" s="521"/>
      <c r="I2" s="521"/>
      <c r="J2" s="521"/>
      <c r="K2" s="521"/>
      <c r="L2" s="521"/>
      <c r="M2" s="521"/>
      <c r="N2" s="521"/>
      <c r="O2" s="521"/>
      <c r="P2" s="521"/>
      <c r="Q2" s="526"/>
    </row>
    <row r="3" spans="1:77" ht="31.5" customHeight="1">
      <c r="A3" s="516" t="s">
        <v>71</v>
      </c>
      <c r="B3" s="517"/>
      <c r="C3" s="520"/>
      <c r="D3" s="521"/>
      <c r="E3" s="521"/>
      <c r="F3" s="521"/>
      <c r="G3" s="521"/>
      <c r="H3" s="521"/>
      <c r="I3" s="522"/>
      <c r="J3" s="523" t="s">
        <v>40</v>
      </c>
      <c r="K3" s="524"/>
      <c r="L3" s="525"/>
      <c r="M3" s="501"/>
      <c r="N3" s="502"/>
      <c r="O3" s="502"/>
      <c r="P3" s="502"/>
      <c r="Q3" s="503"/>
    </row>
    <row r="4" spans="1:77" ht="18" customHeight="1">
      <c r="A4" s="492" t="s">
        <v>70</v>
      </c>
      <c r="B4" s="493"/>
      <c r="C4" s="160" t="s">
        <v>69</v>
      </c>
      <c r="D4" s="527"/>
      <c r="E4" s="527"/>
      <c r="F4" s="528"/>
      <c r="G4" s="529"/>
      <c r="H4" s="529"/>
      <c r="I4" s="529"/>
      <c r="J4" s="529"/>
      <c r="K4" s="529"/>
      <c r="L4" s="529"/>
      <c r="M4" s="529"/>
      <c r="N4" s="529"/>
      <c r="O4" s="529"/>
      <c r="P4" s="529"/>
      <c r="Q4" s="530"/>
    </row>
    <row r="5" spans="1:77" ht="31.5" customHeight="1">
      <c r="A5" s="492"/>
      <c r="B5" s="493"/>
      <c r="C5" s="531"/>
      <c r="D5" s="532"/>
      <c r="E5" s="532"/>
      <c r="F5" s="532"/>
      <c r="G5" s="532"/>
      <c r="H5" s="532"/>
      <c r="I5" s="532"/>
      <c r="J5" s="532"/>
      <c r="K5" s="532"/>
      <c r="L5" s="532"/>
      <c r="M5" s="532"/>
      <c r="N5" s="532"/>
      <c r="O5" s="532"/>
      <c r="P5" s="532"/>
      <c r="Q5" s="533"/>
    </row>
    <row r="6" spans="1:77" ht="27.75" customHeight="1">
      <c r="A6" s="516" t="s">
        <v>215</v>
      </c>
      <c r="B6" s="517"/>
      <c r="C6" s="582" t="s">
        <v>216</v>
      </c>
      <c r="D6" s="582"/>
      <c r="E6" s="583"/>
      <c r="F6" s="583"/>
      <c r="G6" s="583"/>
      <c r="H6" s="583"/>
      <c r="I6" s="583"/>
      <c r="J6" s="584" t="s">
        <v>217</v>
      </c>
      <c r="K6" s="585"/>
      <c r="L6" s="586"/>
      <c r="M6" s="587"/>
      <c r="N6" s="583"/>
      <c r="O6" s="583"/>
      <c r="P6" s="583"/>
      <c r="Q6" s="588"/>
    </row>
    <row r="7" spans="1:77" ht="27.75" customHeight="1">
      <c r="A7" s="492" t="s">
        <v>265</v>
      </c>
      <c r="B7" s="493"/>
      <c r="C7" s="579"/>
      <c r="D7" s="580"/>
      <c r="E7" s="580"/>
      <c r="F7" s="580"/>
      <c r="G7" s="580"/>
      <c r="H7" s="580"/>
      <c r="I7" s="581"/>
      <c r="J7" s="498" t="s">
        <v>266</v>
      </c>
      <c r="K7" s="499"/>
      <c r="L7" s="500"/>
      <c r="M7" s="501"/>
      <c r="N7" s="502"/>
      <c r="O7" s="502"/>
      <c r="P7" s="502"/>
      <c r="Q7" s="503"/>
      <c r="S7" s="161"/>
      <c r="V7" s="162"/>
      <c r="W7" s="163"/>
      <c r="X7" s="164"/>
      <c r="Y7" s="163"/>
    </row>
    <row r="8" spans="1:77" ht="27.75" customHeight="1">
      <c r="A8" s="516" t="s">
        <v>68</v>
      </c>
      <c r="B8" s="517"/>
      <c r="C8" s="534"/>
      <c r="D8" s="535"/>
      <c r="E8" s="535"/>
      <c r="F8" s="535"/>
      <c r="G8" s="535"/>
      <c r="H8" s="535"/>
      <c r="I8" s="536"/>
      <c r="J8" s="537"/>
      <c r="K8" s="537"/>
      <c r="L8" s="537"/>
      <c r="M8" s="537"/>
      <c r="N8" s="537"/>
      <c r="O8" s="537"/>
      <c r="P8" s="537"/>
      <c r="Q8" s="538"/>
    </row>
    <row r="9" spans="1:77" ht="27.75" customHeight="1">
      <c r="A9" s="492" t="s">
        <v>39</v>
      </c>
      <c r="B9" s="493"/>
      <c r="C9" s="241"/>
      <c r="D9" s="518"/>
      <c r="E9" s="519"/>
      <c r="F9" s="206"/>
      <c r="G9" s="510" t="str">
        <f>IF(F9="","",D9+1)</f>
        <v/>
      </c>
      <c r="H9" s="500"/>
      <c r="I9" s="242"/>
      <c r="J9" s="510" t="str">
        <f>IF(I9="","",G9+1)</f>
        <v/>
      </c>
      <c r="K9" s="500"/>
      <c r="L9" s="242"/>
      <c r="M9" s="510" t="str">
        <f>IF(L9="","",J9+1)</f>
        <v/>
      </c>
      <c r="N9" s="500"/>
      <c r="O9" s="242"/>
      <c r="P9" s="510" t="str">
        <f>IF(O9="","",M9+1)</f>
        <v/>
      </c>
      <c r="Q9" s="511"/>
      <c r="S9" s="161"/>
    </row>
    <row r="10" spans="1:77" ht="27.75" customHeight="1">
      <c r="A10" s="492" t="s">
        <v>67</v>
      </c>
      <c r="B10" s="493"/>
      <c r="C10" s="512"/>
      <c r="D10" s="513"/>
      <c r="E10" s="514"/>
      <c r="F10" s="504" t="s">
        <v>66</v>
      </c>
      <c r="G10" s="504"/>
      <c r="H10" s="504"/>
      <c r="I10" s="504" t="s">
        <v>66</v>
      </c>
      <c r="J10" s="504"/>
      <c r="K10" s="504"/>
      <c r="L10" s="504" t="s">
        <v>66</v>
      </c>
      <c r="M10" s="504"/>
      <c r="N10" s="504"/>
      <c r="O10" s="504" t="s">
        <v>66</v>
      </c>
      <c r="P10" s="504"/>
      <c r="Q10" s="505"/>
      <c r="R10" s="165"/>
      <c r="S10" s="165"/>
      <c r="U10" s="165"/>
      <c r="V10" s="165"/>
      <c r="W10" s="165"/>
      <c r="X10" s="165"/>
      <c r="Y10" s="165"/>
      <c r="Z10" s="165"/>
      <c r="AA10" s="165"/>
      <c r="AB10" s="165"/>
    </row>
    <row r="11" spans="1:77" ht="27.75" customHeight="1">
      <c r="A11" s="492" t="s">
        <v>65</v>
      </c>
      <c r="B11" s="493"/>
      <c r="C11" s="512"/>
      <c r="D11" s="513"/>
      <c r="E11" s="514"/>
      <c r="F11" s="512"/>
      <c r="G11" s="513"/>
      <c r="H11" s="514"/>
      <c r="I11" s="512"/>
      <c r="J11" s="513"/>
      <c r="K11" s="514"/>
      <c r="L11" s="512"/>
      <c r="M11" s="513"/>
      <c r="N11" s="514"/>
      <c r="O11" s="512"/>
      <c r="P11" s="513"/>
      <c r="Q11" s="515"/>
      <c r="R11" s="166"/>
      <c r="S11" s="166"/>
      <c r="T11" s="166"/>
      <c r="U11" s="166"/>
      <c r="V11" s="166"/>
      <c r="W11" s="166"/>
      <c r="X11" s="166"/>
      <c r="Y11" s="166"/>
      <c r="Z11" s="166" t="s">
        <v>95</v>
      </c>
      <c r="AA11" t="s">
        <v>320</v>
      </c>
      <c r="AB11" t="s">
        <v>103</v>
      </c>
      <c r="AC11" t="s">
        <v>112</v>
      </c>
      <c r="AD11" s="167"/>
      <c r="AE11" s="167"/>
      <c r="AF11" s="167"/>
      <c r="AG11" s="167"/>
      <c r="AH11" s="167"/>
      <c r="AI11" s="167"/>
      <c r="AJ11" s="167"/>
      <c r="AK11" s="167"/>
      <c r="AL11" s="167"/>
      <c r="AM11" s="167"/>
      <c r="AN11" s="167"/>
      <c r="AO11" s="167"/>
      <c r="AP11" s="167"/>
      <c r="AQ11" s="167"/>
      <c r="AR11" s="167"/>
      <c r="AS11" s="167"/>
      <c r="AT11" s="167"/>
      <c r="AU11" s="167"/>
      <c r="AV11" s="167"/>
      <c r="BC11" s="167"/>
      <c r="BD11" s="167"/>
      <c r="BE11" s="167"/>
      <c r="BF11" s="167"/>
      <c r="BG11" s="167"/>
      <c r="BH11" s="167"/>
      <c r="BI11" s="167"/>
      <c r="BJ11" s="167"/>
      <c r="BK11" s="167"/>
      <c r="BL11" s="167"/>
      <c r="BM11" s="167"/>
      <c r="BN11" s="167"/>
      <c r="BO11" s="167"/>
      <c r="BP11" s="167"/>
      <c r="BQ11" s="167"/>
      <c r="BR11" s="167"/>
      <c r="BS11" s="167"/>
      <c r="BT11" s="167"/>
      <c r="BU11" s="167"/>
    </row>
    <row r="12" spans="1:77" ht="16.5" customHeight="1">
      <c r="A12" s="547" t="s">
        <v>33</v>
      </c>
      <c r="B12" s="548"/>
      <c r="C12" s="168" t="s">
        <v>26</v>
      </c>
      <c r="D12" s="169" t="s">
        <v>25</v>
      </c>
      <c r="E12" s="170" t="s">
        <v>24</v>
      </c>
      <c r="F12" s="168" t="s">
        <v>26</v>
      </c>
      <c r="G12" s="169" t="s">
        <v>25</v>
      </c>
      <c r="H12" s="170" t="s">
        <v>24</v>
      </c>
      <c r="I12" s="168" t="s">
        <v>26</v>
      </c>
      <c r="J12" s="169" t="s">
        <v>25</v>
      </c>
      <c r="K12" s="170" t="s">
        <v>24</v>
      </c>
      <c r="L12" s="168" t="s">
        <v>26</v>
      </c>
      <c r="M12" s="169" t="s">
        <v>25</v>
      </c>
      <c r="N12" s="170" t="s">
        <v>24</v>
      </c>
      <c r="O12" s="168" t="s">
        <v>26</v>
      </c>
      <c r="P12" s="169" t="s">
        <v>25</v>
      </c>
      <c r="Q12" s="171" t="s">
        <v>24</v>
      </c>
      <c r="R12" s="172"/>
      <c r="S12" s="172"/>
      <c r="T12" s="172"/>
      <c r="U12" s="172"/>
      <c r="V12" s="172"/>
      <c r="W12" s="172"/>
      <c r="X12" s="172"/>
      <c r="Y12" s="172"/>
      <c r="Z12" s="165" t="s">
        <v>96</v>
      </c>
      <c r="AA12" s="173" t="s">
        <v>72</v>
      </c>
      <c r="AB12" t="s">
        <v>104</v>
      </c>
      <c r="AC12" t="s">
        <v>113</v>
      </c>
      <c r="AX12" s="539"/>
      <c r="AY12" s="539"/>
      <c r="AZ12" s="539"/>
      <c r="BW12" s="539"/>
      <c r="BX12" s="539"/>
      <c r="BY12" s="539"/>
    </row>
    <row r="13" spans="1:77" ht="16.5" customHeight="1" thickBot="1">
      <c r="A13" s="549"/>
      <c r="B13" s="550"/>
      <c r="C13" s="174" t="s">
        <v>23</v>
      </c>
      <c r="D13" s="175" t="s">
        <v>21</v>
      </c>
      <c r="E13" s="176" t="s">
        <v>32</v>
      </c>
      <c r="F13" s="174" t="s">
        <v>23</v>
      </c>
      <c r="G13" s="175" t="s">
        <v>21</v>
      </c>
      <c r="H13" s="202" t="s">
        <v>32</v>
      </c>
      <c r="I13" s="174" t="s">
        <v>23</v>
      </c>
      <c r="J13" s="175" t="s">
        <v>21</v>
      </c>
      <c r="K13" s="176" t="s">
        <v>32</v>
      </c>
      <c r="L13" s="174" t="s">
        <v>23</v>
      </c>
      <c r="M13" s="175" t="s">
        <v>21</v>
      </c>
      <c r="N13" s="176" t="s">
        <v>32</v>
      </c>
      <c r="O13" s="174" t="s">
        <v>23</v>
      </c>
      <c r="P13" s="175" t="s">
        <v>21</v>
      </c>
      <c r="Q13" s="177" t="s">
        <v>32</v>
      </c>
      <c r="R13" s="178"/>
      <c r="S13" s="178"/>
      <c r="T13" s="178"/>
      <c r="U13" s="178"/>
      <c r="V13" s="178"/>
      <c r="W13" s="178"/>
      <c r="X13" s="178"/>
      <c r="Y13" s="178"/>
      <c r="Z13" s="179"/>
      <c r="AA13" s="173" t="s">
        <v>73</v>
      </c>
      <c r="AB13" t="s">
        <v>105</v>
      </c>
      <c r="AC13" t="s">
        <v>114</v>
      </c>
      <c r="AX13" s="167"/>
      <c r="AY13" s="167"/>
      <c r="AZ13" s="167"/>
      <c r="BW13" s="167"/>
      <c r="BX13" s="167"/>
      <c r="BY13" s="167"/>
    </row>
    <row r="14" spans="1:77" ht="26.25" customHeight="1">
      <c r="A14" s="540" t="s">
        <v>64</v>
      </c>
      <c r="B14" s="541"/>
      <c r="C14" s="243"/>
      <c r="D14" s="244"/>
      <c r="E14" s="245"/>
      <c r="F14" s="246"/>
      <c r="G14" s="244"/>
      <c r="H14" s="245"/>
      <c r="I14" s="246"/>
      <c r="J14" s="244"/>
      <c r="K14" s="245"/>
      <c r="L14" s="246"/>
      <c r="M14" s="244"/>
      <c r="N14" s="245"/>
      <c r="O14" s="246"/>
      <c r="P14" s="244"/>
      <c r="Q14" s="247"/>
      <c r="R14" s="180"/>
      <c r="S14" s="180"/>
      <c r="T14" s="180"/>
      <c r="U14" s="180"/>
      <c r="V14" s="180"/>
      <c r="W14" s="180"/>
      <c r="X14" s="180"/>
      <c r="Y14" s="180"/>
      <c r="Z14" s="165"/>
      <c r="AA14" s="173" t="s">
        <v>74</v>
      </c>
      <c r="AB14" t="s">
        <v>106</v>
      </c>
      <c r="AC14" t="s">
        <v>115</v>
      </c>
    </row>
    <row r="15" spans="1:77" ht="26.25" customHeight="1" thickBot="1">
      <c r="A15" s="508" t="s">
        <v>63</v>
      </c>
      <c r="B15" s="509"/>
      <c r="C15" s="248"/>
      <c r="D15" s="249"/>
      <c r="E15" s="250"/>
      <c r="F15" s="251"/>
      <c r="G15" s="249"/>
      <c r="H15" s="250"/>
      <c r="I15" s="251"/>
      <c r="J15" s="249"/>
      <c r="K15" s="250"/>
      <c r="L15" s="251"/>
      <c r="M15" s="249"/>
      <c r="N15" s="250"/>
      <c r="O15" s="251"/>
      <c r="P15" s="249"/>
      <c r="Q15" s="252"/>
      <c r="R15" s="180"/>
      <c r="S15" s="180"/>
      <c r="T15" s="180"/>
      <c r="U15" s="180"/>
      <c r="V15" s="180"/>
      <c r="W15" s="180"/>
      <c r="X15" s="180"/>
      <c r="Y15" s="180"/>
      <c r="Z15" s="165" t="s">
        <v>145</v>
      </c>
      <c r="AA15" s="173" t="s">
        <v>75</v>
      </c>
      <c r="AB15" t="s">
        <v>107</v>
      </c>
      <c r="AC15" t="s">
        <v>116</v>
      </c>
    </row>
    <row r="16" spans="1:77" ht="26.25" customHeight="1" thickBot="1">
      <c r="A16" s="542" t="s">
        <v>62</v>
      </c>
      <c r="B16" s="543"/>
      <c r="C16" s="253"/>
      <c r="D16" s="254"/>
      <c r="E16" s="255"/>
      <c r="F16" s="256"/>
      <c r="G16" s="254"/>
      <c r="H16" s="255"/>
      <c r="I16" s="256"/>
      <c r="J16" s="254"/>
      <c r="K16" s="255"/>
      <c r="L16" s="256"/>
      <c r="M16" s="254"/>
      <c r="N16" s="255"/>
      <c r="O16" s="256"/>
      <c r="P16" s="254"/>
      <c r="Q16" s="257"/>
      <c r="R16" s="180"/>
      <c r="S16" s="180"/>
      <c r="T16" s="180"/>
      <c r="U16" s="180"/>
      <c r="V16" s="180"/>
      <c r="W16" s="180"/>
      <c r="X16" s="180"/>
      <c r="Y16" s="180"/>
      <c r="Z16" s="165" t="s">
        <v>147</v>
      </c>
      <c r="AA16" s="173" t="s">
        <v>76</v>
      </c>
      <c r="AB16" t="s">
        <v>108</v>
      </c>
      <c r="AC16" t="s">
        <v>117</v>
      </c>
    </row>
    <row r="17" spans="1:29" ht="26.25" customHeight="1">
      <c r="A17" s="506" t="s">
        <v>61</v>
      </c>
      <c r="B17" s="507"/>
      <c r="C17" s="243"/>
      <c r="D17" s="244"/>
      <c r="E17" s="245"/>
      <c r="F17" s="246"/>
      <c r="G17" s="244"/>
      <c r="H17" s="245"/>
      <c r="I17" s="246"/>
      <c r="J17" s="244"/>
      <c r="K17" s="245"/>
      <c r="L17" s="246"/>
      <c r="M17" s="244"/>
      <c r="N17" s="245"/>
      <c r="O17" s="246"/>
      <c r="P17" s="244"/>
      <c r="Q17" s="247"/>
      <c r="R17" s="180"/>
      <c r="S17" s="180"/>
      <c r="T17" s="180"/>
      <c r="U17" s="180"/>
      <c r="V17" s="180"/>
      <c r="W17" s="180"/>
      <c r="X17" s="180"/>
      <c r="Y17" s="180"/>
      <c r="Z17" s="165" t="s">
        <v>146</v>
      </c>
      <c r="AA17" s="173" t="s">
        <v>77</v>
      </c>
      <c r="AB17" t="s">
        <v>109</v>
      </c>
      <c r="AC17" t="s">
        <v>118</v>
      </c>
    </row>
    <row r="18" spans="1:29" ht="26.25" customHeight="1" thickBot="1">
      <c r="A18" s="508" t="s">
        <v>60</v>
      </c>
      <c r="B18" s="509"/>
      <c r="C18" s="248"/>
      <c r="D18" s="249"/>
      <c r="E18" s="250"/>
      <c r="F18" s="251"/>
      <c r="G18" s="249"/>
      <c r="H18" s="250"/>
      <c r="I18" s="251"/>
      <c r="J18" s="249"/>
      <c r="K18" s="250"/>
      <c r="L18" s="251"/>
      <c r="M18" s="249"/>
      <c r="N18" s="250"/>
      <c r="O18" s="251"/>
      <c r="P18" s="249"/>
      <c r="Q18" s="252"/>
      <c r="R18" s="180"/>
      <c r="S18" s="180"/>
      <c r="T18" s="180"/>
      <c r="U18" s="180"/>
      <c r="V18" s="180"/>
      <c r="W18" s="180"/>
      <c r="X18" s="180"/>
      <c r="Y18" s="180"/>
      <c r="Z18" s="165"/>
      <c r="AA18" s="173" t="s">
        <v>78</v>
      </c>
      <c r="AB18" t="s">
        <v>110</v>
      </c>
      <c r="AC18" t="s">
        <v>120</v>
      </c>
    </row>
    <row r="19" spans="1:29" ht="26.25" customHeight="1">
      <c r="A19" s="506" t="s">
        <v>59</v>
      </c>
      <c r="B19" s="507"/>
      <c r="C19" s="243"/>
      <c r="D19" s="244"/>
      <c r="E19" s="245"/>
      <c r="F19" s="246"/>
      <c r="G19" s="244"/>
      <c r="H19" s="245"/>
      <c r="I19" s="246"/>
      <c r="J19" s="244"/>
      <c r="K19" s="245"/>
      <c r="L19" s="246"/>
      <c r="M19" s="244"/>
      <c r="N19" s="245"/>
      <c r="O19" s="246"/>
      <c r="P19" s="244"/>
      <c r="Q19" s="247"/>
      <c r="R19" s="180"/>
      <c r="S19" s="180"/>
      <c r="T19" s="180"/>
      <c r="U19" s="180"/>
      <c r="V19" s="180"/>
      <c r="W19" s="180"/>
      <c r="X19" s="180"/>
      <c r="Y19" s="180"/>
      <c r="Z19" s="165" t="s">
        <v>181</v>
      </c>
      <c r="AA19" s="173" t="s">
        <v>79</v>
      </c>
      <c r="AC19" t="s">
        <v>121</v>
      </c>
    </row>
    <row r="20" spans="1:29" ht="26.25" customHeight="1" thickBot="1">
      <c r="A20" s="508" t="s">
        <v>58</v>
      </c>
      <c r="B20" s="509"/>
      <c r="C20" s="248"/>
      <c r="D20" s="249"/>
      <c r="E20" s="250"/>
      <c r="F20" s="251"/>
      <c r="G20" s="249"/>
      <c r="H20" s="250"/>
      <c r="I20" s="251"/>
      <c r="J20" s="249"/>
      <c r="K20" s="250"/>
      <c r="L20" s="251"/>
      <c r="M20" s="249"/>
      <c r="N20" s="250"/>
      <c r="O20" s="251"/>
      <c r="P20" s="249"/>
      <c r="Q20" s="252"/>
      <c r="R20" s="180"/>
      <c r="S20" s="180"/>
      <c r="T20" s="180"/>
      <c r="U20" s="180"/>
      <c r="V20" s="180"/>
      <c r="W20" s="180"/>
      <c r="X20" s="180"/>
      <c r="Y20" s="180"/>
      <c r="Z20" s="165" t="s">
        <v>182</v>
      </c>
      <c r="AA20" s="173" t="s">
        <v>80</v>
      </c>
      <c r="AC20" t="s">
        <v>119</v>
      </c>
    </row>
    <row r="21" spans="1:29" ht="26.25" customHeight="1">
      <c r="A21" s="506" t="s">
        <v>57</v>
      </c>
      <c r="B21" s="507"/>
      <c r="C21" s="243"/>
      <c r="D21" s="244"/>
      <c r="E21" s="245"/>
      <c r="F21" s="246"/>
      <c r="G21" s="244"/>
      <c r="H21" s="245"/>
      <c r="I21" s="246"/>
      <c r="J21" s="244"/>
      <c r="K21" s="245"/>
      <c r="L21" s="246"/>
      <c r="M21" s="244"/>
      <c r="N21" s="245"/>
      <c r="O21" s="246"/>
      <c r="P21" s="244"/>
      <c r="Q21" s="247"/>
      <c r="R21" s="180"/>
      <c r="S21" s="180"/>
      <c r="T21" s="180"/>
      <c r="U21" s="180"/>
      <c r="V21" s="180"/>
      <c r="W21" s="180"/>
      <c r="X21" s="180"/>
      <c r="Y21" s="180"/>
      <c r="Z21" s="165" t="s">
        <v>183</v>
      </c>
      <c r="AA21" s="173" t="s">
        <v>81</v>
      </c>
    </row>
    <row r="22" spans="1:29" ht="26.25" customHeight="1" thickBot="1">
      <c r="A22" s="508" t="s">
        <v>56</v>
      </c>
      <c r="B22" s="509"/>
      <c r="C22" s="248"/>
      <c r="D22" s="249"/>
      <c r="E22" s="250"/>
      <c r="F22" s="251"/>
      <c r="G22" s="249"/>
      <c r="H22" s="250"/>
      <c r="I22" s="251"/>
      <c r="J22" s="249"/>
      <c r="K22" s="250"/>
      <c r="L22" s="251"/>
      <c r="M22" s="249"/>
      <c r="N22" s="250"/>
      <c r="O22" s="251"/>
      <c r="P22" s="249"/>
      <c r="Q22" s="252"/>
      <c r="R22" s="180"/>
      <c r="S22" s="180"/>
      <c r="T22" s="180"/>
      <c r="U22" s="180"/>
      <c r="V22" s="180"/>
      <c r="W22" s="180"/>
      <c r="X22" s="180"/>
      <c r="Y22" s="180"/>
      <c r="Z22" s="165"/>
      <c r="AA22" s="173" t="s">
        <v>82</v>
      </c>
    </row>
    <row r="23" spans="1:29" ht="26.25" customHeight="1" thickBot="1">
      <c r="A23" s="542" t="s">
        <v>55</v>
      </c>
      <c r="B23" s="543"/>
      <c r="C23" s="253"/>
      <c r="D23" s="254"/>
      <c r="E23" s="255"/>
      <c r="F23" s="256"/>
      <c r="G23" s="254"/>
      <c r="H23" s="255"/>
      <c r="I23" s="256"/>
      <c r="J23" s="254"/>
      <c r="K23" s="255"/>
      <c r="L23" s="256"/>
      <c r="M23" s="254"/>
      <c r="N23" s="255"/>
      <c r="O23" s="256"/>
      <c r="P23" s="254"/>
      <c r="Q23" s="257"/>
      <c r="R23" s="180"/>
      <c r="S23" s="180"/>
      <c r="T23" s="180"/>
      <c r="U23" s="180"/>
      <c r="V23" s="180"/>
      <c r="W23" s="180"/>
      <c r="X23" s="180"/>
      <c r="Y23" s="180"/>
      <c r="AA23" s="173" t="s">
        <v>83</v>
      </c>
    </row>
    <row r="24" spans="1:29" ht="26.25" customHeight="1">
      <c r="A24" s="555" t="s">
        <v>278</v>
      </c>
      <c r="B24" s="181" t="s">
        <v>54</v>
      </c>
      <c r="C24" s="258"/>
      <c r="D24" s="259"/>
      <c r="E24" s="260"/>
      <c r="F24" s="258"/>
      <c r="G24" s="259"/>
      <c r="H24" s="260"/>
      <c r="I24" s="258"/>
      <c r="J24" s="259"/>
      <c r="K24" s="260"/>
      <c r="L24" s="258"/>
      <c r="M24" s="259"/>
      <c r="N24" s="260"/>
      <c r="O24" s="258"/>
      <c r="P24" s="259"/>
      <c r="Q24" s="261"/>
      <c r="R24" s="180"/>
      <c r="S24" s="180"/>
      <c r="T24" s="180"/>
      <c r="U24" s="180"/>
      <c r="V24" s="180"/>
      <c r="W24" s="180"/>
      <c r="X24" s="180"/>
      <c r="Y24" s="180"/>
      <c r="AA24" s="173" t="s">
        <v>84</v>
      </c>
    </row>
    <row r="25" spans="1:29" ht="26.25" customHeight="1" thickBot="1">
      <c r="A25" s="556"/>
      <c r="B25" s="182" t="s">
        <v>53</v>
      </c>
      <c r="C25" s="262"/>
      <c r="D25" s="263"/>
      <c r="E25" s="264"/>
      <c r="F25" s="262"/>
      <c r="G25" s="263"/>
      <c r="H25" s="264"/>
      <c r="I25" s="262"/>
      <c r="J25" s="263"/>
      <c r="K25" s="264"/>
      <c r="L25" s="262"/>
      <c r="M25" s="263"/>
      <c r="N25" s="264"/>
      <c r="O25" s="262"/>
      <c r="P25" s="263"/>
      <c r="Q25" s="265"/>
      <c r="R25" s="180"/>
      <c r="S25" s="180"/>
      <c r="T25" s="180"/>
      <c r="U25" s="180"/>
      <c r="V25" s="180"/>
      <c r="W25" s="180"/>
      <c r="X25" s="180"/>
      <c r="Y25" s="180"/>
      <c r="AA25" s="173" t="s">
        <v>85</v>
      </c>
    </row>
    <row r="26" spans="1:29" ht="26.25" customHeight="1">
      <c r="A26" s="557" t="s">
        <v>52</v>
      </c>
      <c r="B26" s="558"/>
      <c r="C26" s="266"/>
      <c r="D26" s="267"/>
      <c r="E26" s="268"/>
      <c r="F26" s="266"/>
      <c r="G26" s="267"/>
      <c r="H26" s="268"/>
      <c r="I26" s="266"/>
      <c r="J26" s="267"/>
      <c r="K26" s="268"/>
      <c r="L26" s="266"/>
      <c r="M26" s="267"/>
      <c r="N26" s="268"/>
      <c r="O26" s="266"/>
      <c r="P26" s="267"/>
      <c r="Q26" s="269"/>
      <c r="R26" s="180"/>
      <c r="S26" s="180"/>
      <c r="T26" s="180"/>
      <c r="U26" s="180"/>
      <c r="V26" s="180"/>
      <c r="W26" s="180"/>
      <c r="X26" s="180"/>
      <c r="Y26" s="180"/>
      <c r="AA26" s="173" t="s">
        <v>86</v>
      </c>
    </row>
    <row r="27" spans="1:29" ht="26.25" customHeight="1">
      <c r="A27" s="559" t="s">
        <v>51</v>
      </c>
      <c r="B27" s="560"/>
      <c r="C27" s="270"/>
      <c r="D27" s="271"/>
      <c r="E27" s="272"/>
      <c r="F27" s="270"/>
      <c r="G27" s="271"/>
      <c r="H27" s="272"/>
      <c r="I27" s="270"/>
      <c r="J27" s="271"/>
      <c r="K27" s="272"/>
      <c r="L27" s="270"/>
      <c r="M27" s="271"/>
      <c r="N27" s="272"/>
      <c r="O27" s="270"/>
      <c r="P27" s="271"/>
      <c r="Q27" s="273"/>
      <c r="R27" s="180"/>
      <c r="S27" s="180"/>
      <c r="T27" s="180"/>
      <c r="U27" s="180"/>
      <c r="V27" s="180"/>
      <c r="W27" s="180"/>
      <c r="X27" s="180"/>
      <c r="Y27" s="180"/>
      <c r="AA27" s="173" t="s">
        <v>87</v>
      </c>
    </row>
    <row r="28" spans="1:29" ht="26.25" customHeight="1">
      <c r="A28" s="559" t="s">
        <v>50</v>
      </c>
      <c r="B28" s="560"/>
      <c r="C28" s="270"/>
      <c r="D28" s="271"/>
      <c r="E28" s="272"/>
      <c r="F28" s="270"/>
      <c r="G28" s="271"/>
      <c r="H28" s="272"/>
      <c r="I28" s="270"/>
      <c r="J28" s="271"/>
      <c r="K28" s="272"/>
      <c r="L28" s="270"/>
      <c r="M28" s="271"/>
      <c r="N28" s="272"/>
      <c r="O28" s="270"/>
      <c r="P28" s="271"/>
      <c r="Q28" s="273"/>
      <c r="R28" s="180"/>
      <c r="S28" s="180"/>
      <c r="T28" s="180"/>
      <c r="U28" s="180"/>
      <c r="V28" s="180"/>
      <c r="W28" s="180"/>
      <c r="X28" s="180"/>
      <c r="Y28" s="180"/>
      <c r="AA28" s="173" t="s">
        <v>88</v>
      </c>
    </row>
    <row r="29" spans="1:29" ht="26.25" customHeight="1">
      <c r="A29" s="545" t="s">
        <v>49</v>
      </c>
      <c r="B29" s="561"/>
      <c r="C29" s="266"/>
      <c r="D29" s="267"/>
      <c r="E29" s="268"/>
      <c r="F29" s="266"/>
      <c r="G29" s="267"/>
      <c r="H29" s="268"/>
      <c r="I29" s="266"/>
      <c r="J29" s="267"/>
      <c r="K29" s="268"/>
      <c r="L29" s="266"/>
      <c r="M29" s="267"/>
      <c r="N29" s="268"/>
      <c r="O29" s="266"/>
      <c r="P29" s="267"/>
      <c r="Q29" s="269"/>
      <c r="R29" s="180"/>
      <c r="S29" s="180"/>
      <c r="T29" s="180"/>
      <c r="U29" s="180"/>
      <c r="V29" s="180"/>
      <c r="W29" s="180"/>
      <c r="X29" s="180"/>
      <c r="Y29" s="180"/>
      <c r="AA29" s="173" t="s">
        <v>89</v>
      </c>
    </row>
    <row r="30" spans="1:29" ht="26.25" customHeight="1">
      <c r="A30" s="544" t="s">
        <v>48</v>
      </c>
      <c r="B30" s="183" t="s">
        <v>45</v>
      </c>
      <c r="C30" s="270"/>
      <c r="D30" s="271"/>
      <c r="E30" s="272"/>
      <c r="F30" s="270"/>
      <c r="G30" s="271"/>
      <c r="H30" s="272"/>
      <c r="I30" s="270"/>
      <c r="J30" s="271"/>
      <c r="K30" s="272"/>
      <c r="L30" s="270"/>
      <c r="M30" s="271"/>
      <c r="N30" s="272"/>
      <c r="O30" s="270"/>
      <c r="P30" s="271"/>
      <c r="Q30" s="273"/>
      <c r="R30" s="180"/>
      <c r="S30" s="180"/>
      <c r="T30" s="180"/>
      <c r="U30" s="180"/>
      <c r="V30" s="180"/>
      <c r="W30" s="180"/>
      <c r="X30" s="180"/>
      <c r="Y30" s="180"/>
      <c r="AA30" s="173" t="s">
        <v>90</v>
      </c>
    </row>
    <row r="31" spans="1:29" ht="26.25" customHeight="1">
      <c r="A31" s="545"/>
      <c r="B31" s="183" t="s">
        <v>47</v>
      </c>
      <c r="C31" s="270"/>
      <c r="D31" s="271"/>
      <c r="E31" s="272"/>
      <c r="F31" s="270"/>
      <c r="G31" s="271"/>
      <c r="H31" s="272"/>
      <c r="I31" s="270"/>
      <c r="J31" s="271"/>
      <c r="K31" s="272"/>
      <c r="L31" s="270"/>
      <c r="M31" s="271"/>
      <c r="N31" s="272"/>
      <c r="O31" s="270"/>
      <c r="P31" s="271"/>
      <c r="Q31" s="273"/>
      <c r="R31" s="180"/>
      <c r="S31" s="180"/>
      <c r="T31" s="180"/>
      <c r="U31" s="180"/>
      <c r="V31" s="180"/>
      <c r="W31" s="180"/>
      <c r="X31" s="180"/>
      <c r="Y31" s="180"/>
      <c r="AA31" s="173" t="s">
        <v>91</v>
      </c>
    </row>
    <row r="32" spans="1:29" ht="26.25" customHeight="1">
      <c r="A32" s="544" t="s">
        <v>46</v>
      </c>
      <c r="B32" s="183" t="s">
        <v>45</v>
      </c>
      <c r="C32" s="270"/>
      <c r="D32" s="271"/>
      <c r="E32" s="272"/>
      <c r="F32" s="270"/>
      <c r="G32" s="271"/>
      <c r="H32" s="272"/>
      <c r="I32" s="270"/>
      <c r="J32" s="271"/>
      <c r="K32" s="272"/>
      <c r="L32" s="270"/>
      <c r="M32" s="271"/>
      <c r="N32" s="272"/>
      <c r="O32" s="270"/>
      <c r="P32" s="271"/>
      <c r="Q32" s="273"/>
      <c r="R32" s="180"/>
      <c r="S32" s="180"/>
      <c r="T32" s="180"/>
      <c r="U32" s="180"/>
      <c r="V32" s="180"/>
      <c r="W32" s="180"/>
      <c r="X32" s="180"/>
      <c r="Y32" s="180"/>
      <c r="AA32" s="173" t="s">
        <v>92</v>
      </c>
    </row>
    <row r="33" spans="1:77" ht="26.25" customHeight="1">
      <c r="A33" s="546"/>
      <c r="B33" s="183" t="s">
        <v>44</v>
      </c>
      <c r="C33" s="270"/>
      <c r="D33" s="271"/>
      <c r="E33" s="272"/>
      <c r="F33" s="270"/>
      <c r="G33" s="271"/>
      <c r="H33" s="272"/>
      <c r="I33" s="270"/>
      <c r="J33" s="271"/>
      <c r="K33" s="272"/>
      <c r="L33" s="270"/>
      <c r="M33" s="271"/>
      <c r="N33" s="272"/>
      <c r="O33" s="270"/>
      <c r="P33" s="271"/>
      <c r="Q33" s="273"/>
      <c r="R33" s="180"/>
      <c r="S33" s="180"/>
      <c r="T33" s="180"/>
      <c r="U33" s="180"/>
      <c r="V33" s="180"/>
      <c r="W33" s="180"/>
      <c r="X33" s="180"/>
      <c r="Y33" s="180"/>
      <c r="AA33" s="173" t="s">
        <v>549</v>
      </c>
    </row>
    <row r="34" spans="1:77" ht="26.25" customHeight="1">
      <c r="A34" s="545"/>
      <c r="B34" s="183" t="s">
        <v>43</v>
      </c>
      <c r="C34" s="270"/>
      <c r="D34" s="271"/>
      <c r="E34" s="272"/>
      <c r="F34" s="270"/>
      <c r="G34" s="271"/>
      <c r="H34" s="272"/>
      <c r="I34" s="270"/>
      <c r="J34" s="271"/>
      <c r="K34" s="272"/>
      <c r="L34" s="270"/>
      <c r="M34" s="271"/>
      <c r="N34" s="272"/>
      <c r="O34" s="270"/>
      <c r="P34" s="271"/>
      <c r="Q34" s="273"/>
      <c r="R34" s="180"/>
      <c r="S34" s="180"/>
      <c r="T34" s="180"/>
      <c r="U34" s="180"/>
      <c r="V34" s="180"/>
      <c r="W34" s="180"/>
      <c r="X34" s="180"/>
      <c r="Y34" s="180"/>
      <c r="AA34" s="173" t="s">
        <v>93</v>
      </c>
    </row>
    <row r="35" spans="1:77" ht="26.25" customHeight="1" thickBot="1">
      <c r="A35" s="551" t="s">
        <v>42</v>
      </c>
      <c r="B35" s="552"/>
      <c r="C35" s="262"/>
      <c r="D35" s="263"/>
      <c r="E35" s="264"/>
      <c r="F35" s="262"/>
      <c r="G35" s="263"/>
      <c r="H35" s="264"/>
      <c r="I35" s="262"/>
      <c r="J35" s="263"/>
      <c r="K35" s="264"/>
      <c r="L35" s="262"/>
      <c r="M35" s="263"/>
      <c r="N35" s="264"/>
      <c r="O35" s="262"/>
      <c r="P35" s="263"/>
      <c r="Q35" s="265"/>
      <c r="R35" s="180"/>
      <c r="S35" s="180"/>
      <c r="T35" s="180"/>
      <c r="U35" s="180"/>
      <c r="V35" s="180"/>
      <c r="W35" s="180"/>
      <c r="X35" s="180"/>
      <c r="Y35" s="180"/>
      <c r="AA35" s="173" t="s">
        <v>94</v>
      </c>
    </row>
    <row r="36" spans="1:77" ht="30" customHeight="1">
      <c r="A36" s="184" t="s">
        <v>480</v>
      </c>
      <c r="B36" s="185"/>
      <c r="C36" s="185"/>
      <c r="D36" s="185"/>
      <c r="E36" s="185"/>
      <c r="F36" s="185"/>
      <c r="G36" s="185"/>
      <c r="H36" s="185"/>
      <c r="I36" s="185"/>
      <c r="J36" s="185"/>
      <c r="K36" s="185"/>
      <c r="L36" s="185"/>
      <c r="M36" s="185"/>
      <c r="N36" s="185"/>
      <c r="O36" s="185"/>
      <c r="P36" s="185"/>
      <c r="Q36" s="186"/>
      <c r="AA36" t="s">
        <v>321</v>
      </c>
    </row>
    <row r="37" spans="1:77" ht="31.5" customHeight="1">
      <c r="A37" s="492" t="s">
        <v>41</v>
      </c>
      <c r="B37" s="493"/>
      <c r="C37" s="484" t="str">
        <f>IF(C2="","",C2)</f>
        <v/>
      </c>
      <c r="D37" s="485"/>
      <c r="E37" s="485"/>
      <c r="F37" s="485"/>
      <c r="G37" s="485"/>
      <c r="H37" s="485"/>
      <c r="I37" s="485"/>
      <c r="J37" s="485"/>
      <c r="K37" s="485"/>
      <c r="L37" s="485"/>
      <c r="M37" s="485"/>
      <c r="N37" s="485"/>
      <c r="O37" s="485"/>
      <c r="P37" s="485"/>
      <c r="Q37" s="486"/>
      <c r="AA37" s="173" t="s">
        <v>550</v>
      </c>
    </row>
    <row r="38" spans="1:77" ht="31.5" customHeight="1">
      <c r="A38" s="492" t="s">
        <v>285</v>
      </c>
      <c r="B38" s="493"/>
      <c r="C38" s="484" t="str">
        <f>IF(C7="","",C7)</f>
        <v/>
      </c>
      <c r="D38" s="485"/>
      <c r="E38" s="485"/>
      <c r="F38" s="485"/>
      <c r="G38" s="485"/>
      <c r="H38" s="485"/>
      <c r="I38" s="487"/>
      <c r="J38" s="488" t="s">
        <v>266</v>
      </c>
      <c r="K38" s="489"/>
      <c r="L38" s="490"/>
      <c r="M38" s="488" t="str">
        <f>IF(M7="","",M7)</f>
        <v/>
      </c>
      <c r="N38" s="489"/>
      <c r="O38" s="489"/>
      <c r="P38" s="489"/>
      <c r="Q38" s="491"/>
      <c r="S38" s="161"/>
      <c r="V38" s="162"/>
      <c r="W38" s="163"/>
      <c r="X38" s="164"/>
      <c r="Y38" s="163"/>
      <c r="AA38" s="173" t="s">
        <v>552</v>
      </c>
    </row>
    <row r="39" spans="1:77" ht="31.5" customHeight="1">
      <c r="A39" s="492" t="s">
        <v>39</v>
      </c>
      <c r="B39" s="493"/>
      <c r="C39" s="314" t="s">
        <v>38</v>
      </c>
      <c r="D39" s="494" t="str">
        <f>IF(D9="","",D9)</f>
        <v/>
      </c>
      <c r="E39" s="490"/>
      <c r="F39" s="315" t="s">
        <v>37</v>
      </c>
      <c r="G39" s="494" t="str">
        <f>G9</f>
        <v/>
      </c>
      <c r="H39" s="490"/>
      <c r="I39" s="315" t="s">
        <v>36</v>
      </c>
      <c r="J39" s="494" t="str">
        <f>J9</f>
        <v/>
      </c>
      <c r="K39" s="490"/>
      <c r="L39" s="315" t="s">
        <v>35</v>
      </c>
      <c r="M39" s="494" t="str">
        <f>M9</f>
        <v/>
      </c>
      <c r="N39" s="490"/>
      <c r="O39" s="315" t="s">
        <v>34</v>
      </c>
      <c r="P39" s="494" t="str">
        <f>P9</f>
        <v/>
      </c>
      <c r="Q39" s="491"/>
      <c r="S39" s="161"/>
      <c r="AA39" t="s">
        <v>553</v>
      </c>
    </row>
    <row r="40" spans="1:77" ht="31.5" customHeight="1" thickBot="1">
      <c r="A40" s="495" t="s">
        <v>33</v>
      </c>
      <c r="B40" s="496"/>
      <c r="C40" s="187" t="s">
        <v>97</v>
      </c>
      <c r="D40" s="188" t="s">
        <v>98</v>
      </c>
      <c r="E40" s="189" t="s">
        <v>99</v>
      </c>
      <c r="F40" s="187" t="s">
        <v>97</v>
      </c>
      <c r="G40" s="188" t="s">
        <v>98</v>
      </c>
      <c r="H40" s="189" t="s">
        <v>99</v>
      </c>
      <c r="I40" s="187" t="s">
        <v>97</v>
      </c>
      <c r="J40" s="188" t="s">
        <v>98</v>
      </c>
      <c r="K40" s="189" t="s">
        <v>99</v>
      </c>
      <c r="L40" s="187" t="s">
        <v>100</v>
      </c>
      <c r="M40" s="188" t="s">
        <v>101</v>
      </c>
      <c r="N40" s="189" t="s">
        <v>102</v>
      </c>
      <c r="O40" s="187" t="s">
        <v>100</v>
      </c>
      <c r="P40" s="188" t="s">
        <v>98</v>
      </c>
      <c r="Q40" s="189" t="s">
        <v>99</v>
      </c>
      <c r="R40" s="180"/>
      <c r="S40" s="180"/>
      <c r="T40" s="180"/>
      <c r="U40" s="180"/>
      <c r="V40" s="180"/>
      <c r="W40" s="180"/>
      <c r="X40" s="180"/>
      <c r="Y40" s="180"/>
      <c r="AA40" s="173" t="s">
        <v>551</v>
      </c>
    </row>
    <row r="41" spans="1:77" ht="31.5" customHeight="1">
      <c r="A41" s="553" t="s">
        <v>31</v>
      </c>
      <c r="B41" s="554"/>
      <c r="C41" s="497"/>
      <c r="D41" s="497"/>
      <c r="E41" s="497"/>
      <c r="F41" s="497"/>
      <c r="G41" s="497"/>
      <c r="H41" s="497"/>
      <c r="I41" s="497"/>
      <c r="J41" s="497"/>
      <c r="K41" s="497"/>
      <c r="L41" s="497"/>
      <c r="M41" s="497"/>
      <c r="N41" s="497"/>
      <c r="O41" s="497"/>
      <c r="P41" s="497"/>
      <c r="Q41" s="497"/>
      <c r="R41" s="180"/>
      <c r="S41" s="180"/>
      <c r="T41" s="180"/>
      <c r="U41" s="180"/>
      <c r="V41" s="180"/>
      <c r="W41" s="180"/>
      <c r="X41" s="180"/>
      <c r="Y41" s="180"/>
      <c r="Z41" s="173"/>
    </row>
    <row r="42" spans="1:77" ht="31.5" customHeight="1">
      <c r="A42" s="492" t="s">
        <v>30</v>
      </c>
      <c r="B42" s="493"/>
      <c r="C42" s="497"/>
      <c r="D42" s="497"/>
      <c r="E42" s="497"/>
      <c r="F42" s="497"/>
      <c r="G42" s="497"/>
      <c r="H42" s="497"/>
      <c r="I42" s="497"/>
      <c r="J42" s="497"/>
      <c r="K42" s="497"/>
      <c r="L42" s="497"/>
      <c r="M42" s="497"/>
      <c r="N42" s="497"/>
      <c r="O42" s="497"/>
      <c r="P42" s="497"/>
      <c r="Q42" s="497"/>
      <c r="R42" s="180"/>
      <c r="S42" s="180"/>
      <c r="T42" s="180"/>
      <c r="U42" s="180"/>
      <c r="V42" s="180"/>
      <c r="W42" s="180"/>
      <c r="X42" s="180"/>
      <c r="Y42" s="180"/>
      <c r="Z42" s="165"/>
    </row>
    <row r="43" spans="1:77" ht="31.5" customHeight="1">
      <c r="A43" s="492" t="s">
        <v>29</v>
      </c>
      <c r="B43" s="493"/>
      <c r="C43" s="497"/>
      <c r="D43" s="497"/>
      <c r="E43" s="497"/>
      <c r="F43" s="497"/>
      <c r="G43" s="497"/>
      <c r="H43" s="497"/>
      <c r="I43" s="497"/>
      <c r="J43" s="497"/>
      <c r="K43" s="497"/>
      <c r="L43" s="497"/>
      <c r="M43" s="497"/>
      <c r="N43" s="497"/>
      <c r="O43" s="497"/>
      <c r="P43" s="497"/>
      <c r="Q43" s="497"/>
      <c r="R43" s="172"/>
      <c r="S43" s="172"/>
      <c r="T43" s="172"/>
      <c r="U43" s="172"/>
      <c r="V43" s="172"/>
      <c r="W43" s="172"/>
      <c r="X43" s="172"/>
      <c r="Y43" s="172"/>
      <c r="Z43" s="172"/>
      <c r="AA43" s="173"/>
      <c r="AX43" s="167"/>
      <c r="AY43" s="167"/>
      <c r="AZ43" s="167"/>
      <c r="BW43" s="167"/>
      <c r="BX43" s="167"/>
      <c r="BY43" s="167"/>
    </row>
    <row r="44" spans="1:77" ht="31.5" customHeight="1" thickBot="1">
      <c r="A44" s="568" t="s">
        <v>28</v>
      </c>
      <c r="B44" s="569"/>
      <c r="C44" s="497"/>
      <c r="D44" s="497"/>
      <c r="E44" s="497"/>
      <c r="F44" s="497"/>
      <c r="G44" s="497"/>
      <c r="H44" s="497"/>
      <c r="I44" s="497"/>
      <c r="J44" s="497"/>
      <c r="K44" s="497"/>
      <c r="L44" s="497"/>
      <c r="M44" s="497"/>
      <c r="N44" s="497"/>
      <c r="O44" s="497"/>
      <c r="P44" s="497"/>
      <c r="Q44" s="497"/>
      <c r="R44" s="178"/>
      <c r="S44" s="178"/>
      <c r="T44" s="178"/>
      <c r="U44" s="178"/>
      <c r="V44" s="178"/>
      <c r="W44" s="178"/>
      <c r="X44" s="178"/>
      <c r="Y44" s="178"/>
      <c r="Z44" s="178"/>
      <c r="AA44" s="173"/>
    </row>
    <row r="45" spans="1:77" ht="16.5" customHeight="1">
      <c r="A45" s="564" t="s">
        <v>27</v>
      </c>
      <c r="B45" s="565"/>
      <c r="C45" s="168" t="s">
        <v>26</v>
      </c>
      <c r="D45" s="169" t="s">
        <v>25</v>
      </c>
      <c r="E45" s="170" t="s">
        <v>24</v>
      </c>
      <c r="F45" s="168" t="s">
        <v>26</v>
      </c>
      <c r="G45" s="169" t="s">
        <v>25</v>
      </c>
      <c r="H45" s="170" t="s">
        <v>24</v>
      </c>
      <c r="I45" s="168" t="s">
        <v>26</v>
      </c>
      <c r="J45" s="169" t="s">
        <v>25</v>
      </c>
      <c r="K45" s="170" t="s">
        <v>24</v>
      </c>
      <c r="L45" s="168" t="s">
        <v>26</v>
      </c>
      <c r="M45" s="169" t="s">
        <v>25</v>
      </c>
      <c r="N45" s="170" t="s">
        <v>24</v>
      </c>
      <c r="O45" s="168" t="s">
        <v>26</v>
      </c>
      <c r="P45" s="169" t="s">
        <v>25</v>
      </c>
      <c r="Q45" s="171" t="s">
        <v>24</v>
      </c>
      <c r="R45" s="180"/>
      <c r="S45" s="180"/>
      <c r="T45" s="180"/>
      <c r="U45" s="180"/>
      <c r="V45" s="180"/>
      <c r="W45" s="180"/>
      <c r="X45" s="180"/>
      <c r="Y45" s="180"/>
      <c r="Z45" s="180"/>
      <c r="AA45" s="173"/>
    </row>
    <row r="46" spans="1:77" ht="16.5" customHeight="1">
      <c r="A46" s="566"/>
      <c r="B46" s="567"/>
      <c r="C46" s="174" t="s">
        <v>23</v>
      </c>
      <c r="D46" s="175" t="s">
        <v>22</v>
      </c>
      <c r="E46" s="176" t="s">
        <v>20</v>
      </c>
      <c r="F46" s="174" t="s">
        <v>19</v>
      </c>
      <c r="G46" s="175" t="s">
        <v>21</v>
      </c>
      <c r="H46" s="176" t="s">
        <v>20</v>
      </c>
      <c r="I46" s="174" t="s">
        <v>19</v>
      </c>
      <c r="J46" s="175" t="s">
        <v>21</v>
      </c>
      <c r="K46" s="176" t="s">
        <v>20</v>
      </c>
      <c r="L46" s="174" t="s">
        <v>19</v>
      </c>
      <c r="M46" s="175" t="s">
        <v>17</v>
      </c>
      <c r="N46" s="176" t="s">
        <v>16</v>
      </c>
      <c r="O46" s="174" t="s">
        <v>18</v>
      </c>
      <c r="P46" s="175" t="s">
        <v>17</v>
      </c>
      <c r="Q46" s="177" t="s">
        <v>16</v>
      </c>
      <c r="R46" s="180"/>
      <c r="S46" s="180"/>
      <c r="T46" s="180"/>
      <c r="U46" s="180"/>
      <c r="V46" s="180"/>
      <c r="W46" s="180"/>
      <c r="X46" s="180"/>
      <c r="Y46" s="180"/>
      <c r="Z46" s="180"/>
      <c r="AA46" s="180"/>
    </row>
    <row r="47" spans="1:77" ht="30" customHeight="1">
      <c r="A47" s="562"/>
      <c r="B47" s="563"/>
      <c r="C47" s="266"/>
      <c r="D47" s="267"/>
      <c r="E47" s="268"/>
      <c r="F47" s="266"/>
      <c r="G47" s="267"/>
      <c r="H47" s="268"/>
      <c r="I47" s="266"/>
      <c r="J47" s="267"/>
      <c r="K47" s="268"/>
      <c r="L47" s="266"/>
      <c r="M47" s="267"/>
      <c r="N47" s="268"/>
      <c r="O47" s="266"/>
      <c r="P47" s="267"/>
      <c r="Q47" s="269"/>
      <c r="R47" s="180"/>
      <c r="S47" s="180"/>
      <c r="T47" s="180"/>
      <c r="U47" s="180"/>
      <c r="V47" s="180"/>
      <c r="W47" s="180"/>
      <c r="X47" s="180"/>
      <c r="Y47" s="180"/>
      <c r="Z47" s="180"/>
      <c r="AA47" s="180"/>
    </row>
    <row r="48" spans="1:77" ht="30" customHeight="1">
      <c r="A48" s="562"/>
      <c r="B48" s="563"/>
      <c r="C48" s="266"/>
      <c r="D48" s="267"/>
      <c r="E48" s="268"/>
      <c r="F48" s="266"/>
      <c r="G48" s="267"/>
      <c r="H48" s="268"/>
      <c r="I48" s="266"/>
      <c r="J48" s="267"/>
      <c r="K48" s="268"/>
      <c r="L48" s="266"/>
      <c r="M48" s="267"/>
      <c r="N48" s="268"/>
      <c r="O48" s="266"/>
      <c r="P48" s="267"/>
      <c r="Q48" s="269"/>
      <c r="R48" s="180"/>
      <c r="S48" s="180"/>
      <c r="T48" s="180"/>
      <c r="U48" s="180"/>
      <c r="V48" s="180"/>
      <c r="W48" s="180"/>
      <c r="X48" s="180"/>
      <c r="Y48" s="180"/>
      <c r="Z48" s="180"/>
      <c r="AA48" s="180"/>
    </row>
    <row r="49" spans="1:33" ht="30" customHeight="1">
      <c r="A49" s="562"/>
      <c r="B49" s="563"/>
      <c r="C49" s="266"/>
      <c r="D49" s="267"/>
      <c r="E49" s="268"/>
      <c r="F49" s="266"/>
      <c r="G49" s="267"/>
      <c r="H49" s="268"/>
      <c r="I49" s="266"/>
      <c r="J49" s="267"/>
      <c r="K49" s="268"/>
      <c r="L49" s="266"/>
      <c r="M49" s="267"/>
      <c r="N49" s="268"/>
      <c r="O49" s="266"/>
      <c r="P49" s="267"/>
      <c r="Q49" s="269"/>
      <c r="R49" s="180"/>
      <c r="S49" s="180"/>
      <c r="T49" s="180"/>
      <c r="U49" s="180"/>
      <c r="V49" s="180"/>
      <c r="W49" s="180"/>
      <c r="X49" s="180"/>
      <c r="Y49" s="180"/>
      <c r="Z49" s="180"/>
      <c r="AA49" s="180"/>
    </row>
    <row r="50" spans="1:33" ht="30" customHeight="1">
      <c r="A50" s="562"/>
      <c r="B50" s="563"/>
      <c r="C50" s="266"/>
      <c r="D50" s="267"/>
      <c r="E50" s="268"/>
      <c r="F50" s="266"/>
      <c r="G50" s="267"/>
      <c r="H50" s="268"/>
      <c r="I50" s="266"/>
      <c r="J50" s="267"/>
      <c r="K50" s="268"/>
      <c r="L50" s="266"/>
      <c r="M50" s="267"/>
      <c r="N50" s="268"/>
      <c r="O50" s="266"/>
      <c r="P50" s="267"/>
      <c r="Q50" s="269"/>
      <c r="R50" s="180"/>
      <c r="S50" s="180"/>
      <c r="T50" s="180"/>
      <c r="U50" s="180"/>
      <c r="V50" s="180"/>
      <c r="W50" s="180"/>
      <c r="X50" s="180"/>
      <c r="Y50" s="180"/>
      <c r="Z50" s="180"/>
      <c r="AA50" s="180"/>
    </row>
    <row r="51" spans="1:33" ht="30" customHeight="1">
      <c r="A51" s="562"/>
      <c r="B51" s="563"/>
      <c r="C51" s="266"/>
      <c r="D51" s="267"/>
      <c r="E51" s="268"/>
      <c r="F51" s="266"/>
      <c r="G51" s="267"/>
      <c r="H51" s="268"/>
      <c r="I51" s="266"/>
      <c r="J51" s="267"/>
      <c r="K51" s="268"/>
      <c r="L51" s="266"/>
      <c r="M51" s="267"/>
      <c r="N51" s="268"/>
      <c r="O51" s="266"/>
      <c r="P51" s="267"/>
      <c r="Q51" s="269"/>
    </row>
    <row r="52" spans="1:33" ht="30" customHeight="1">
      <c r="A52" s="562"/>
      <c r="B52" s="563"/>
      <c r="C52" s="274"/>
      <c r="D52" s="275"/>
      <c r="E52" s="276"/>
      <c r="F52" s="274"/>
      <c r="G52" s="275"/>
      <c r="H52" s="276"/>
      <c r="I52" s="274"/>
      <c r="J52" s="275"/>
      <c r="K52" s="276"/>
      <c r="L52" s="274"/>
      <c r="M52" s="275"/>
      <c r="N52" s="276"/>
      <c r="O52" s="274"/>
      <c r="P52" s="275"/>
      <c r="Q52" s="277"/>
    </row>
    <row r="53" spans="1:33" ht="22.5" customHeight="1">
      <c r="A53" s="591" t="s">
        <v>15</v>
      </c>
      <c r="B53" s="592"/>
      <c r="C53" s="190" t="s">
        <v>14</v>
      </c>
      <c r="D53" s="191" t="s">
        <v>13</v>
      </c>
      <c r="E53" s="192" t="s">
        <v>12</v>
      </c>
      <c r="F53" s="190" t="s">
        <v>14</v>
      </c>
      <c r="G53" s="191" t="s">
        <v>13</v>
      </c>
      <c r="H53" s="192" t="s">
        <v>12</v>
      </c>
      <c r="I53" s="190" t="s">
        <v>14</v>
      </c>
      <c r="J53" s="191" t="s">
        <v>13</v>
      </c>
      <c r="K53" s="192" t="s">
        <v>12</v>
      </c>
      <c r="L53" s="190" t="s">
        <v>14</v>
      </c>
      <c r="M53" s="191" t="s">
        <v>13</v>
      </c>
      <c r="N53" s="192" t="s">
        <v>12</v>
      </c>
      <c r="O53" s="190" t="s">
        <v>14</v>
      </c>
      <c r="P53" s="191" t="s">
        <v>13</v>
      </c>
      <c r="Q53" s="193" t="s">
        <v>12</v>
      </c>
    </row>
    <row r="54" spans="1:33" ht="27" customHeight="1">
      <c r="A54" s="516" t="s">
        <v>11</v>
      </c>
      <c r="B54" s="517"/>
      <c r="C54" s="194" t="str">
        <f>IF(SUM(D54:E54)&lt;1,"",SUM(D54:E54))</f>
        <v/>
      </c>
      <c r="D54" s="207"/>
      <c r="E54" s="208"/>
      <c r="F54" s="194" t="str">
        <f>IF(SUM(G54:H54)&lt;1,"",SUM(G54:H54))</f>
        <v/>
      </c>
      <c r="G54" s="207"/>
      <c r="H54" s="208"/>
      <c r="I54" s="194" t="str">
        <f>IF(SUM(J54:K54)&lt;1,"",SUM(J54:K54))</f>
        <v/>
      </c>
      <c r="J54" s="207"/>
      <c r="K54" s="208"/>
      <c r="L54" s="194" t="str">
        <f>IF(SUM(M54:N54)&lt;1,"",SUM(M54:N54))</f>
        <v/>
      </c>
      <c r="M54" s="207"/>
      <c r="N54" s="208"/>
      <c r="O54" s="194" t="str">
        <f>IF(SUM(P54:Q54)&lt;1,"",SUM(P54:Q54))</f>
        <v/>
      </c>
      <c r="P54" s="207"/>
      <c r="Q54" s="209"/>
    </row>
    <row r="55" spans="1:33" ht="27" customHeight="1">
      <c r="A55" s="599" t="s">
        <v>10</v>
      </c>
      <c r="B55" s="195" t="s">
        <v>279</v>
      </c>
      <c r="C55" s="194" t="str">
        <f>IF(SUM(D55:E55)&lt;1,"",SUM(D55:E55))</f>
        <v/>
      </c>
      <c r="D55" s="207"/>
      <c r="E55" s="208"/>
      <c r="F55" s="194" t="str">
        <f>IF(SUM(G55:H55)&lt;1,"",SUM(G55:H55))</f>
        <v/>
      </c>
      <c r="G55" s="207"/>
      <c r="H55" s="208"/>
      <c r="I55" s="194" t="str">
        <f>IF(SUM(J55:K55)&lt;1,"",SUM(J55:K55))</f>
        <v/>
      </c>
      <c r="J55" s="207"/>
      <c r="K55" s="208"/>
      <c r="L55" s="194" t="str">
        <f>IF(SUM(M55:N55)&lt;1,"",SUM(M55:N55))</f>
        <v/>
      </c>
      <c r="M55" s="207"/>
      <c r="N55" s="208"/>
      <c r="O55" s="194" t="str">
        <f>IF(SUM(P55:Q55)&lt;1,"",SUM(P55:Q55))</f>
        <v/>
      </c>
      <c r="P55" s="207"/>
      <c r="Q55" s="209"/>
    </row>
    <row r="56" spans="1:33" ht="27" customHeight="1">
      <c r="A56" s="600"/>
      <c r="B56" s="196" t="s">
        <v>9</v>
      </c>
      <c r="C56" s="194" t="str">
        <f>IF(SUM(D56:E56)&lt;1,"",SUM(D56:E56))</f>
        <v/>
      </c>
      <c r="D56" s="207"/>
      <c r="E56" s="208"/>
      <c r="F56" s="194" t="str">
        <f>IF(SUM(G56:H56)&lt;1,"",SUM(G56:H56))</f>
        <v/>
      </c>
      <c r="G56" s="207"/>
      <c r="H56" s="208"/>
      <c r="I56" s="194" t="str">
        <f>IF(SUM(J56:K56)&lt;1,"",SUM(J56:K56))</f>
        <v/>
      </c>
      <c r="J56" s="207"/>
      <c r="K56" s="208"/>
      <c r="L56" s="194" t="str">
        <f>IF(SUM(M56:N56)&lt;1,"",SUM(M56:N56))</f>
        <v/>
      </c>
      <c r="M56" s="207"/>
      <c r="N56" s="208"/>
      <c r="O56" s="194" t="str">
        <f>IF(SUM(P56:Q56)&lt;1,"",SUM(P56:Q56))</f>
        <v/>
      </c>
      <c r="P56" s="207"/>
      <c r="Q56" s="209"/>
    </row>
    <row r="57" spans="1:33" ht="27" customHeight="1" thickBot="1">
      <c r="A57" s="601"/>
      <c r="B57" s="196" t="s">
        <v>8</v>
      </c>
      <c r="C57" s="194" t="str">
        <f>IF(SUM(D57:E57)&lt;1,"",SUM(D57:E57))</f>
        <v/>
      </c>
      <c r="D57" s="197" t="str">
        <f>IF(SUM(D55:D56)&gt;0,SUM(D55:D56),"")</f>
        <v/>
      </c>
      <c r="E57" s="197" t="str">
        <f>IF(SUM(E55:E56)&gt;0,SUM(E55:E56),"")</f>
        <v/>
      </c>
      <c r="F57" s="194" t="str">
        <f>IF(SUM(G57:H57)&lt;1,"",SUM(G57:H57))</f>
        <v/>
      </c>
      <c r="G57" s="197" t="str">
        <f>IF(SUM(G55:G56)&gt;0,SUM(G55:G56),"")</f>
        <v/>
      </c>
      <c r="H57" s="197" t="str">
        <f>IF(SUM(H55:H56)&gt;0,SUM(H55:H56),"")</f>
        <v/>
      </c>
      <c r="I57" s="194" t="str">
        <f>IF(SUM(J57:K57)&lt;1,"",SUM(J57:K57))</f>
        <v/>
      </c>
      <c r="J57" s="197" t="str">
        <f>IF(SUM(J55:J56)&gt;0,SUM(J55:J56),"")</f>
        <v/>
      </c>
      <c r="K57" s="197" t="str">
        <f>IF(SUM(K55:K56)&gt;0,SUM(K55:K56),"")</f>
        <v/>
      </c>
      <c r="L57" s="194" t="str">
        <f>IF(SUM(M57:N57)&lt;1,"",SUM(M57:N57))</f>
        <v/>
      </c>
      <c r="M57" s="197" t="str">
        <f>IF(SUM(M55:M56)&gt;0,SUM(M55:M56),"")</f>
        <v/>
      </c>
      <c r="N57" s="197" t="str">
        <f>IF(SUM(N55:N56)&gt;0,SUM(N55:N56),"")</f>
        <v/>
      </c>
      <c r="O57" s="194" t="str">
        <f>IF(SUM(P57:Q57)&lt;1,"",SUM(P57:Q57))</f>
        <v/>
      </c>
      <c r="P57" s="197" t="str">
        <f>IF(SUM(P55:P56)&gt;0,SUM(P55:P56),"")</f>
        <v/>
      </c>
      <c r="Q57" s="197" t="str">
        <f>IF(SUM(Q55:Q56)&gt;0,SUM(Q55:Q56),"")</f>
        <v/>
      </c>
    </row>
    <row r="58" spans="1:33" ht="22.5" customHeight="1">
      <c r="A58" s="593" t="s">
        <v>7</v>
      </c>
      <c r="B58" s="594"/>
      <c r="C58" s="190" t="s">
        <v>6</v>
      </c>
      <c r="D58" s="191" t="s">
        <v>5</v>
      </c>
      <c r="E58" s="192" t="s">
        <v>4</v>
      </c>
      <c r="F58" s="190" t="s">
        <v>6</v>
      </c>
      <c r="G58" s="191" t="s">
        <v>5</v>
      </c>
      <c r="H58" s="192" t="s">
        <v>4</v>
      </c>
      <c r="I58" s="190" t="s">
        <v>6</v>
      </c>
      <c r="J58" s="191" t="s">
        <v>5</v>
      </c>
      <c r="K58" s="192" t="s">
        <v>4</v>
      </c>
      <c r="L58" s="190" t="s">
        <v>6</v>
      </c>
      <c r="M58" s="191" t="s">
        <v>5</v>
      </c>
      <c r="N58" s="192" t="s">
        <v>4</v>
      </c>
      <c r="O58" s="190" t="s">
        <v>6</v>
      </c>
      <c r="P58" s="191" t="s">
        <v>5</v>
      </c>
      <c r="Q58" s="193" t="s">
        <v>4</v>
      </c>
    </row>
    <row r="59" spans="1:33" ht="27" customHeight="1">
      <c r="A59" s="595" t="s">
        <v>3</v>
      </c>
      <c r="B59" s="596"/>
      <c r="C59" s="210"/>
      <c r="D59" s="211"/>
      <c r="E59" s="212"/>
      <c r="F59" s="210"/>
      <c r="G59" s="211"/>
      <c r="H59" s="212"/>
      <c r="I59" s="210"/>
      <c r="J59" s="211"/>
      <c r="K59" s="212"/>
      <c r="L59" s="210"/>
      <c r="M59" s="211"/>
      <c r="N59" s="212"/>
      <c r="O59" s="210"/>
      <c r="P59" s="211"/>
      <c r="Q59" s="213"/>
      <c r="AB59" s="198"/>
      <c r="AE59" s="198"/>
      <c r="AF59" s="198"/>
      <c r="AG59" s="198"/>
    </row>
    <row r="60" spans="1:33" ht="27" customHeight="1">
      <c r="A60" s="516" t="s">
        <v>111</v>
      </c>
      <c r="B60" s="517"/>
      <c r="C60" s="214"/>
      <c r="D60" s="215"/>
      <c r="E60" s="216"/>
      <c r="F60" s="214"/>
      <c r="G60" s="215"/>
      <c r="H60" s="216"/>
      <c r="I60" s="214"/>
      <c r="J60" s="215"/>
      <c r="K60" s="216"/>
      <c r="L60" s="214"/>
      <c r="M60" s="215"/>
      <c r="N60" s="216"/>
      <c r="O60" s="214"/>
      <c r="P60" s="215"/>
      <c r="Q60" s="217"/>
      <c r="AB60" s="198"/>
      <c r="AE60" s="198"/>
      <c r="AF60" s="198"/>
      <c r="AG60" s="198"/>
    </row>
    <row r="61" spans="1:33" ht="27" customHeight="1">
      <c r="A61" s="597" t="s">
        <v>2</v>
      </c>
      <c r="B61" s="598"/>
      <c r="C61" s="214"/>
      <c r="D61" s="215"/>
      <c r="E61" s="216"/>
      <c r="F61" s="214"/>
      <c r="G61" s="215"/>
      <c r="H61" s="216"/>
      <c r="I61" s="214"/>
      <c r="J61" s="215"/>
      <c r="K61" s="216"/>
      <c r="L61" s="214"/>
      <c r="M61" s="215"/>
      <c r="N61" s="216"/>
      <c r="O61" s="214"/>
      <c r="P61" s="215"/>
      <c r="Q61" s="217"/>
      <c r="AB61" s="199"/>
      <c r="AE61" s="199"/>
      <c r="AF61" s="199"/>
      <c r="AG61" s="199"/>
    </row>
    <row r="62" spans="1:33" ht="74.25" customHeight="1" thickBot="1">
      <c r="A62" s="200" t="s">
        <v>1</v>
      </c>
      <c r="B62" s="201" t="s">
        <v>0</v>
      </c>
      <c r="C62" s="589"/>
      <c r="D62" s="589"/>
      <c r="E62" s="589"/>
      <c r="F62" s="589"/>
      <c r="G62" s="589"/>
      <c r="H62" s="589"/>
      <c r="I62" s="589"/>
      <c r="J62" s="589"/>
      <c r="K62" s="589"/>
      <c r="L62" s="589"/>
      <c r="M62" s="589"/>
      <c r="N62" s="589"/>
      <c r="O62" s="589"/>
      <c r="P62" s="589"/>
      <c r="Q62" s="590"/>
      <c r="AB62" s="199"/>
      <c r="AE62" s="199"/>
      <c r="AF62" s="199"/>
      <c r="AG62" s="199"/>
    </row>
    <row r="63" spans="1:33" ht="99.75" customHeight="1">
      <c r="A63" s="477" t="s">
        <v>356</v>
      </c>
      <c r="B63" s="477"/>
      <c r="C63" s="477"/>
      <c r="D63" s="477"/>
      <c r="E63" s="477"/>
      <c r="F63" s="477"/>
      <c r="G63" s="477"/>
      <c r="H63" s="477"/>
      <c r="I63" s="477"/>
      <c r="J63" s="477"/>
      <c r="K63" s="477"/>
      <c r="L63" s="477"/>
      <c r="M63" s="477"/>
      <c r="N63" s="477"/>
      <c r="O63" s="477"/>
      <c r="P63" s="477"/>
      <c r="Q63" s="477"/>
      <c r="AB63" s="199"/>
      <c r="AE63" s="199"/>
      <c r="AF63" s="199"/>
      <c r="AG63" s="199"/>
    </row>
    <row r="64" spans="1:33" ht="15" customHeight="1">
      <c r="A64" s="478"/>
      <c r="B64" s="478"/>
      <c r="C64" s="478"/>
      <c r="D64" s="478"/>
      <c r="E64" s="478"/>
      <c r="F64" s="478"/>
      <c r="G64" s="478"/>
      <c r="H64" s="478"/>
      <c r="I64" s="478"/>
      <c r="J64" s="478"/>
      <c r="K64" s="478"/>
      <c r="L64" s="478"/>
      <c r="M64" s="478"/>
      <c r="N64" s="478"/>
      <c r="O64" s="478"/>
      <c r="P64" s="478"/>
      <c r="Q64" s="478"/>
      <c r="AB64" s="199"/>
      <c r="AE64" s="199"/>
      <c r="AF64" s="199"/>
      <c r="AG64" s="199"/>
    </row>
    <row r="65" spans="1:33" hidden="1">
      <c r="A65" s="478"/>
      <c r="B65" s="478"/>
      <c r="C65" s="478"/>
      <c r="D65" s="478"/>
      <c r="E65" s="478"/>
      <c r="F65" s="478"/>
      <c r="G65" s="478"/>
      <c r="H65" s="478"/>
      <c r="I65" s="478"/>
      <c r="J65" s="478"/>
      <c r="K65" s="478"/>
      <c r="L65" s="478"/>
      <c r="M65" s="478"/>
      <c r="N65" s="478"/>
      <c r="O65" s="478"/>
      <c r="P65" s="478"/>
      <c r="Q65" s="478"/>
      <c r="AB65" s="199"/>
      <c r="AE65" s="199"/>
      <c r="AF65" s="199"/>
      <c r="AG65" s="199"/>
    </row>
    <row r="66" spans="1:33" hidden="1">
      <c r="AB66" s="199"/>
      <c r="AE66" s="199"/>
      <c r="AF66" s="199"/>
      <c r="AG66" s="199"/>
    </row>
    <row r="67" spans="1:33" s="319" customFormat="1" ht="21.75" customHeight="1">
      <c r="A67" s="320"/>
      <c r="B67" s="479" t="s">
        <v>481</v>
      </c>
      <c r="C67" s="479"/>
      <c r="D67" s="479"/>
      <c r="E67" s="479"/>
      <c r="F67" s="479"/>
      <c r="G67" s="479"/>
      <c r="H67" s="479"/>
      <c r="I67" s="479"/>
      <c r="J67" s="479"/>
      <c r="K67" s="479"/>
      <c r="L67" s="479"/>
      <c r="M67" s="479"/>
      <c r="N67" s="479"/>
      <c r="O67" s="479"/>
      <c r="P67" s="479"/>
      <c r="Q67" s="321"/>
      <c r="AB67" s="322"/>
      <c r="AE67" s="322"/>
      <c r="AF67" s="322"/>
      <c r="AG67" s="322"/>
    </row>
    <row r="68" spans="1:33" s="319" customFormat="1" ht="21.75" customHeight="1">
      <c r="A68" s="323"/>
      <c r="B68" s="480"/>
      <c r="C68" s="480"/>
      <c r="D68" s="480"/>
      <c r="E68" s="480"/>
      <c r="F68" s="480"/>
      <c r="G68" s="480"/>
      <c r="H68" s="480"/>
      <c r="I68" s="480"/>
      <c r="J68" s="480"/>
      <c r="K68" s="480"/>
      <c r="L68" s="480"/>
      <c r="M68" s="480"/>
      <c r="N68" s="480"/>
      <c r="O68" s="480"/>
      <c r="P68" s="480"/>
      <c r="Q68" s="324"/>
      <c r="AB68" s="322"/>
      <c r="AE68" s="322"/>
      <c r="AF68" s="322"/>
      <c r="AG68" s="322"/>
    </row>
    <row r="69" spans="1:33" s="319" customFormat="1" ht="21.75" customHeight="1">
      <c r="A69" s="323"/>
      <c r="K69" s="466" t="s">
        <v>360</v>
      </c>
      <c r="L69" s="466"/>
      <c r="M69" s="481"/>
      <c r="N69" s="481"/>
      <c r="O69" s="481"/>
      <c r="P69" s="481"/>
      <c r="Q69" s="324"/>
      <c r="R69" s="325"/>
      <c r="S69" s="325"/>
      <c r="AB69" s="322"/>
      <c r="AE69" s="322"/>
      <c r="AF69" s="322"/>
      <c r="AG69" s="322"/>
    </row>
    <row r="70" spans="1:33" s="319" customFormat="1" ht="21.75" customHeight="1">
      <c r="A70" s="323"/>
      <c r="K70" s="466"/>
      <c r="L70" s="466"/>
      <c r="M70" s="481"/>
      <c r="N70" s="481"/>
      <c r="O70" s="481"/>
      <c r="P70" s="481"/>
      <c r="Q70" s="324"/>
      <c r="R70" s="325"/>
      <c r="S70" s="325"/>
      <c r="AB70" s="326"/>
      <c r="AE70" s="326"/>
      <c r="AF70" s="326"/>
      <c r="AG70" s="326"/>
    </row>
    <row r="71" spans="1:33" s="319" customFormat="1" ht="21.75" customHeight="1">
      <c r="A71" s="323"/>
      <c r="B71" s="482" t="s">
        <v>484</v>
      </c>
      <c r="C71" s="466"/>
      <c r="D71" s="466"/>
      <c r="E71" s="466"/>
      <c r="F71" s="466"/>
      <c r="Q71" s="324"/>
      <c r="AB71" s="326"/>
      <c r="AE71" s="326"/>
      <c r="AF71" s="326"/>
      <c r="AG71" s="326"/>
    </row>
    <row r="72" spans="1:33" s="319" customFormat="1" ht="21.75" customHeight="1">
      <c r="A72" s="323"/>
      <c r="B72" s="466"/>
      <c r="C72" s="466"/>
      <c r="D72" s="466"/>
      <c r="E72" s="466"/>
      <c r="F72" s="466"/>
      <c r="Q72" s="324"/>
      <c r="AB72" s="326"/>
      <c r="AE72" s="326"/>
      <c r="AF72" s="326"/>
      <c r="AG72" s="326"/>
    </row>
    <row r="73" spans="1:33" s="319" customFormat="1" ht="21.75" customHeight="1">
      <c r="A73" s="323"/>
      <c r="H73" s="466" t="s">
        <v>357</v>
      </c>
      <c r="I73" s="466"/>
      <c r="J73" s="339" t="s">
        <v>358</v>
      </c>
      <c r="K73" s="483" t="str">
        <f>IF(C5="","",C5)</f>
        <v/>
      </c>
      <c r="L73" s="483"/>
      <c r="M73" s="483"/>
      <c r="N73" s="483"/>
      <c r="O73" s="483"/>
      <c r="P73" s="483"/>
      <c r="Q73" s="324"/>
      <c r="AB73" s="326"/>
      <c r="AE73" s="326"/>
      <c r="AF73" s="326"/>
      <c r="AG73" s="326"/>
    </row>
    <row r="74" spans="1:33" s="319" customFormat="1" ht="21.75" customHeight="1">
      <c r="A74" s="323"/>
      <c r="Q74" s="324"/>
      <c r="AB74" s="326"/>
      <c r="AE74" s="326"/>
      <c r="AF74" s="326"/>
      <c r="AG74" s="326"/>
    </row>
    <row r="75" spans="1:33" s="319" customFormat="1" ht="21.75" customHeight="1">
      <c r="A75" s="323"/>
      <c r="J75" s="466" t="s">
        <v>359</v>
      </c>
      <c r="K75" s="466" t="str">
        <f>IF(C2="","",C2)</f>
        <v/>
      </c>
      <c r="L75" s="466"/>
      <c r="M75" s="466"/>
      <c r="N75" s="466"/>
      <c r="O75" s="466"/>
      <c r="P75" s="466"/>
      <c r="Q75" s="467"/>
      <c r="AB75" s="326"/>
      <c r="AE75" s="326"/>
      <c r="AF75" s="326"/>
      <c r="AG75" s="326"/>
    </row>
    <row r="76" spans="1:33" s="319" customFormat="1" ht="21.75" customHeight="1">
      <c r="A76" s="323"/>
      <c r="J76" s="466"/>
      <c r="K76" s="466" t="str">
        <f>IF(C3="","",C3)</f>
        <v/>
      </c>
      <c r="L76" s="466"/>
      <c r="M76" s="466"/>
      <c r="N76" s="466"/>
      <c r="O76" s="466"/>
      <c r="P76" s="466"/>
      <c r="Q76" s="467"/>
      <c r="AB76" s="326"/>
      <c r="AE76" s="326"/>
      <c r="AF76" s="326"/>
      <c r="AG76" s="326"/>
    </row>
    <row r="77" spans="1:33" s="319" customFormat="1" ht="7.5" customHeight="1">
      <c r="A77" s="327"/>
      <c r="B77" s="328"/>
      <c r="C77" s="328"/>
      <c r="D77" s="328"/>
      <c r="E77" s="328"/>
      <c r="F77" s="328"/>
      <c r="G77" s="328"/>
      <c r="H77" s="328"/>
      <c r="I77" s="328"/>
      <c r="J77" s="328"/>
      <c r="K77" s="328"/>
      <c r="L77" s="328"/>
      <c r="M77" s="328"/>
      <c r="N77" s="328"/>
      <c r="O77" s="328"/>
      <c r="P77" s="328"/>
      <c r="Q77" s="329"/>
      <c r="AB77" s="326"/>
      <c r="AE77" s="326"/>
      <c r="AF77" s="326"/>
      <c r="AG77" s="326"/>
    </row>
    <row r="78" spans="1:33" s="319" customFormat="1" ht="21.75" customHeight="1">
      <c r="A78" s="439" t="s">
        <v>361</v>
      </c>
      <c r="B78" s="440"/>
      <c r="C78" s="439" t="str">
        <f>IF(C8="","",C8)</f>
        <v/>
      </c>
      <c r="D78" s="468"/>
      <c r="E78" s="468"/>
      <c r="F78" s="468"/>
      <c r="G78" s="468"/>
      <c r="H78" s="468"/>
      <c r="I78" s="468"/>
      <c r="J78" s="468"/>
      <c r="K78" s="468"/>
      <c r="L78" s="468"/>
      <c r="M78" s="468"/>
      <c r="N78" s="468"/>
      <c r="O78" s="468"/>
      <c r="P78" s="468"/>
      <c r="Q78" s="440"/>
      <c r="AB78" s="326"/>
      <c r="AE78" s="326"/>
      <c r="AF78" s="326"/>
      <c r="AG78" s="326"/>
    </row>
    <row r="79" spans="1:33" s="319" customFormat="1" ht="21.75" customHeight="1">
      <c r="A79" s="447"/>
      <c r="B79" s="448"/>
      <c r="C79" s="330" t="s">
        <v>38</v>
      </c>
      <c r="D79" s="472" t="str">
        <f>IF(D9="","",D9)</f>
        <v/>
      </c>
      <c r="E79" s="473"/>
      <c r="F79" s="331" t="s">
        <v>37</v>
      </c>
      <c r="G79" s="472" t="str">
        <f>G9</f>
        <v/>
      </c>
      <c r="H79" s="473"/>
      <c r="I79" s="331" t="s">
        <v>36</v>
      </c>
      <c r="J79" s="472" t="str">
        <f>J9</f>
        <v/>
      </c>
      <c r="K79" s="473"/>
      <c r="L79" s="331" t="s">
        <v>35</v>
      </c>
      <c r="M79" s="472" t="str">
        <f>M9</f>
        <v/>
      </c>
      <c r="N79" s="473"/>
      <c r="O79" s="331" t="s">
        <v>34</v>
      </c>
      <c r="P79" s="472" t="str">
        <f>P9</f>
        <v/>
      </c>
      <c r="Q79" s="473"/>
      <c r="AB79" s="326"/>
      <c r="AE79" s="326"/>
      <c r="AF79" s="326"/>
      <c r="AG79" s="326"/>
    </row>
    <row r="80" spans="1:33" s="319" customFormat="1" ht="21.75" customHeight="1">
      <c r="A80" s="469" t="s">
        <v>362</v>
      </c>
      <c r="B80" s="335" t="s">
        <v>364</v>
      </c>
      <c r="C80" s="474" t="str">
        <f>IF(C24&lt;&gt;"","○",IF(D24&lt;&gt;"","○",IF(E24&lt;&gt;"","○","")))&amp;IF(C25&lt;&gt;"","半面",IF(D25&lt;&gt;"","半面",IF(E25&lt;&gt;"","半面","")))</f>
        <v/>
      </c>
      <c r="D80" s="475"/>
      <c r="E80" s="476"/>
      <c r="F80" s="474" t="str">
        <f t="shared" ref="F80" si="0">IF(F24&lt;&gt;"","○",IF(G24&lt;&gt;"","○",IF(H24&lt;&gt;"","○","")))&amp;IF(F25&lt;&gt;"","半面",IF(G25&lt;&gt;"","半面",IF(H25&lt;&gt;"","半面","")))</f>
        <v/>
      </c>
      <c r="G80" s="475"/>
      <c r="H80" s="476"/>
      <c r="I80" s="474" t="str">
        <f t="shared" ref="I80" si="1">IF(I24&lt;&gt;"","○",IF(J24&lt;&gt;"","○",IF(K24&lt;&gt;"","○","")))&amp;IF(I25&lt;&gt;"","半面",IF(J25&lt;&gt;"","半面",IF(K25&lt;&gt;"","半面","")))</f>
        <v/>
      </c>
      <c r="J80" s="475"/>
      <c r="K80" s="476"/>
      <c r="L80" s="474" t="str">
        <f t="shared" ref="L80" si="2">IF(L24&lt;&gt;"","○",IF(M24&lt;&gt;"","○",IF(N24&lt;&gt;"","○","")))&amp;IF(L25&lt;&gt;"","半面",IF(M25&lt;&gt;"","半面",IF(N25&lt;&gt;"","半面","")))</f>
        <v/>
      </c>
      <c r="M80" s="475"/>
      <c r="N80" s="476"/>
      <c r="O80" s="474" t="str">
        <f t="shared" ref="O80" si="3">IF(O24&lt;&gt;"","○",IF(P24&lt;&gt;"","○",IF(Q24&lt;&gt;"","○","")))&amp;IF(O25&lt;&gt;"","半面",IF(P25&lt;&gt;"","半面",IF(Q25&lt;&gt;"","半面","")))</f>
        <v/>
      </c>
      <c r="P80" s="475"/>
      <c r="Q80" s="476"/>
      <c r="AB80" s="322"/>
      <c r="AE80" s="322"/>
      <c r="AF80" s="322"/>
      <c r="AG80" s="322"/>
    </row>
    <row r="81" spans="1:33" s="319" customFormat="1" ht="21.75" customHeight="1">
      <c r="A81" s="470"/>
      <c r="B81" s="336" t="s">
        <v>363</v>
      </c>
      <c r="C81" s="460" t="str">
        <f>IF(C26&lt;&gt;"","○",IF(D26&lt;&gt;"","○",IF(E26&lt;&gt;"","○","")))</f>
        <v/>
      </c>
      <c r="D81" s="461"/>
      <c r="E81" s="462"/>
      <c r="F81" s="460" t="str">
        <f t="shared" ref="F81" si="4">IF(F26&lt;&gt;"","○",IF(G26&lt;&gt;"","○",IF(H26&lt;&gt;"","○","")))</f>
        <v/>
      </c>
      <c r="G81" s="461"/>
      <c r="H81" s="462"/>
      <c r="I81" s="460" t="str">
        <f t="shared" ref="I81" si="5">IF(I26&lt;&gt;"","○",IF(J26&lt;&gt;"","○",IF(K26&lt;&gt;"","○","")))</f>
        <v/>
      </c>
      <c r="J81" s="461"/>
      <c r="K81" s="462"/>
      <c r="L81" s="460" t="str">
        <f t="shared" ref="L81" si="6">IF(L26&lt;&gt;"","○",IF(M26&lt;&gt;"","○",IF(N26&lt;&gt;"","○","")))</f>
        <v/>
      </c>
      <c r="M81" s="461"/>
      <c r="N81" s="462"/>
      <c r="O81" s="460" t="str">
        <f t="shared" ref="O81" si="7">IF(O26&lt;&gt;"","○",IF(P26&lt;&gt;"","○",IF(Q26&lt;&gt;"","○","")))</f>
        <v/>
      </c>
      <c r="P81" s="461"/>
      <c r="Q81" s="462"/>
      <c r="AB81" s="322"/>
      <c r="AE81" s="322"/>
      <c r="AF81" s="322"/>
      <c r="AG81" s="322"/>
    </row>
    <row r="82" spans="1:33" s="319" customFormat="1" ht="21.75" customHeight="1">
      <c r="A82" s="470"/>
      <c r="B82" s="336" t="s">
        <v>365</v>
      </c>
      <c r="C82" s="457" t="str">
        <f>IF(C14&lt;&gt;"","①",IF(D14&lt;&gt;"","①",IF(E14&lt;&gt;"","①","")))&amp;IF(C15&lt;&gt;"","②",IF(D15&lt;&gt;"","②",IF(E15&lt;&gt;"","②","")))&amp;IF(C16&lt;&gt;"","③",IF(D16&lt;&gt;"","③",IF(E16&lt;&gt;"","③","")))&amp;IF(C17&lt;&gt;"","④",IF(D17&lt;&gt;"","④",IF(E17&lt;&gt;"","④","")))&amp;IF(C18&lt;&gt;"","⑤",IF(D18&lt;&gt;"","⑤",IF(E18&lt;&gt;"","⑤","")))&amp;IF(C19&lt;&gt;"","⑥",IF(D19&lt;&gt;"","⑥",IF(E19&lt;&gt;"","⑥","")))&amp;IF(C20&lt;&gt;"","⑦",IF(D20&lt;&gt;"","⑦",IF(E20&lt;&gt;"","⑦","")))&amp;IF(C21&lt;&gt;"","⑧",IF(D21&lt;&gt;"","⑧",IF(E21&lt;&gt;"","⑧","")))&amp;IF(C22&lt;&gt;"","⑨",IF(D22&lt;&gt;"","⑨",IF(E22&lt;&gt;"","⑨","")))&amp;IF(C23&lt;&gt;"","⑩",IF(D23&lt;&gt;"","⑩",IF(E23&lt;&gt;"","⑩","")))&amp;IF(C27&lt;&gt;"","観",IF(D27&lt;&gt;"","②",IF(E27&lt;&gt;"","観","")))</f>
        <v/>
      </c>
      <c r="D82" s="458"/>
      <c r="E82" s="459"/>
      <c r="F82" s="457" t="str">
        <f t="shared" ref="F82" si="8">IF(F14&lt;&gt;"","①",IF(G14&lt;&gt;"","①",IF(H14&lt;&gt;"","①","")))&amp;IF(F15&lt;&gt;"","②",IF(G15&lt;&gt;"","②",IF(H15&lt;&gt;"","②","")))&amp;IF(F16&lt;&gt;"","③",IF(G16&lt;&gt;"","③",IF(H16&lt;&gt;"","③","")))&amp;IF(F17&lt;&gt;"","④",IF(G17&lt;&gt;"","④",IF(H17&lt;&gt;"","④","")))&amp;IF(F18&lt;&gt;"","⑤",IF(G18&lt;&gt;"","⑤",IF(H18&lt;&gt;"","⑤","")))&amp;IF(F19&lt;&gt;"","⑥",IF(G19&lt;&gt;"","⑥",IF(H19&lt;&gt;"","⑥","")))&amp;IF(F20&lt;&gt;"","⑦",IF(G20&lt;&gt;"","⑦",IF(H20&lt;&gt;"","⑦","")))&amp;IF(F21&lt;&gt;"","⑧",IF(G21&lt;&gt;"","⑧",IF(H21&lt;&gt;"","⑧","")))&amp;IF(F22&lt;&gt;"","⑨",IF(G22&lt;&gt;"","⑨",IF(H22&lt;&gt;"","⑨","")))&amp;IF(F23&lt;&gt;"","⑩",IF(G23&lt;&gt;"","⑩",IF(H23&lt;&gt;"","⑩","")))&amp;IF(F27&lt;&gt;"","観",IF(G27&lt;&gt;"","②",IF(H27&lt;&gt;"","観","")))</f>
        <v/>
      </c>
      <c r="G82" s="458"/>
      <c r="H82" s="459"/>
      <c r="I82" s="457" t="str">
        <f t="shared" ref="I82" si="9">IF(I14&lt;&gt;"","①",IF(J14&lt;&gt;"","①",IF(K14&lt;&gt;"","①","")))&amp;IF(I15&lt;&gt;"","②",IF(J15&lt;&gt;"","②",IF(K15&lt;&gt;"","②","")))&amp;IF(I16&lt;&gt;"","③",IF(J16&lt;&gt;"","③",IF(K16&lt;&gt;"","③","")))&amp;IF(I17&lt;&gt;"","④",IF(J17&lt;&gt;"","④",IF(K17&lt;&gt;"","④","")))&amp;IF(I18&lt;&gt;"","⑤",IF(J18&lt;&gt;"","⑤",IF(K18&lt;&gt;"","⑤","")))&amp;IF(I19&lt;&gt;"","⑥",IF(J19&lt;&gt;"","⑥",IF(K19&lt;&gt;"","⑥","")))&amp;IF(I20&lt;&gt;"","⑦",IF(J20&lt;&gt;"","⑦",IF(K20&lt;&gt;"","⑦","")))&amp;IF(I21&lt;&gt;"","⑧",IF(J21&lt;&gt;"","⑧",IF(K21&lt;&gt;"","⑧","")))&amp;IF(I22&lt;&gt;"","⑨",IF(J22&lt;&gt;"","⑨",IF(K22&lt;&gt;"","⑨","")))&amp;IF(I23&lt;&gt;"","⑩",IF(J23&lt;&gt;"","⑩",IF(K23&lt;&gt;"","⑩","")))&amp;IF(I27&lt;&gt;"","観",IF(J27&lt;&gt;"","②",IF(K27&lt;&gt;"","観","")))</f>
        <v/>
      </c>
      <c r="J82" s="458"/>
      <c r="K82" s="459"/>
      <c r="L82" s="457" t="str">
        <f t="shared" ref="L82" si="10">IF(L14&lt;&gt;"","①",IF(M14&lt;&gt;"","①",IF(N14&lt;&gt;"","①","")))&amp;IF(L15&lt;&gt;"","②",IF(M15&lt;&gt;"","②",IF(N15&lt;&gt;"","②","")))&amp;IF(L16&lt;&gt;"","③",IF(M16&lt;&gt;"","③",IF(N16&lt;&gt;"","③","")))&amp;IF(L17&lt;&gt;"","④",IF(M17&lt;&gt;"","④",IF(N17&lt;&gt;"","④","")))&amp;IF(L18&lt;&gt;"","⑤",IF(M18&lt;&gt;"","⑤",IF(N18&lt;&gt;"","⑤","")))&amp;IF(L19&lt;&gt;"","⑥",IF(M19&lt;&gt;"","⑥",IF(N19&lt;&gt;"","⑥","")))&amp;IF(L20&lt;&gt;"","⑦",IF(M20&lt;&gt;"","⑦",IF(N20&lt;&gt;"","⑦","")))&amp;IF(L21&lt;&gt;"","⑧",IF(M21&lt;&gt;"","⑧",IF(N21&lt;&gt;"","⑧","")))&amp;IF(L22&lt;&gt;"","⑨",IF(M22&lt;&gt;"","⑨",IF(N22&lt;&gt;"","⑨","")))&amp;IF(L23&lt;&gt;"","⑩",IF(M23&lt;&gt;"","⑩",IF(N23&lt;&gt;"","⑩","")))&amp;IF(L27&lt;&gt;"","観",IF(M27&lt;&gt;"","②",IF(N27&lt;&gt;"","観","")))</f>
        <v/>
      </c>
      <c r="M82" s="458"/>
      <c r="N82" s="459"/>
      <c r="O82" s="457" t="str">
        <f t="shared" ref="O82" si="11">IF(O14&lt;&gt;"","①",IF(P14&lt;&gt;"","①",IF(Q14&lt;&gt;"","①","")))&amp;IF(O15&lt;&gt;"","②",IF(P15&lt;&gt;"","②",IF(Q15&lt;&gt;"","②","")))&amp;IF(O16&lt;&gt;"","③",IF(P16&lt;&gt;"","③",IF(Q16&lt;&gt;"","③","")))&amp;IF(O17&lt;&gt;"","④",IF(P17&lt;&gt;"","④",IF(Q17&lt;&gt;"","④","")))&amp;IF(O18&lt;&gt;"","⑤",IF(P18&lt;&gt;"","⑤",IF(Q18&lt;&gt;"","⑤","")))&amp;IF(O19&lt;&gt;"","⑥",IF(P19&lt;&gt;"","⑥",IF(Q19&lt;&gt;"","⑥","")))&amp;IF(O20&lt;&gt;"","⑦",IF(P20&lt;&gt;"","⑦",IF(Q20&lt;&gt;"","⑦","")))&amp;IF(O21&lt;&gt;"","⑧",IF(P21&lt;&gt;"","⑧",IF(Q21&lt;&gt;"","⑧","")))&amp;IF(O22&lt;&gt;"","⑨",IF(P22&lt;&gt;"","⑨",IF(Q22&lt;&gt;"","⑨","")))&amp;IF(O23&lt;&gt;"","⑩",IF(P23&lt;&gt;"","⑩",IF(Q23&lt;&gt;"","⑩","")))&amp;IF(O27&lt;&gt;"","観",IF(P27&lt;&gt;"","②",IF(Q27&lt;&gt;"","観","")))</f>
        <v/>
      </c>
      <c r="P82" s="458"/>
      <c r="Q82" s="459"/>
      <c r="AB82" s="322"/>
      <c r="AE82" s="322"/>
      <c r="AF82" s="322"/>
      <c r="AG82" s="322"/>
    </row>
    <row r="83" spans="1:33" s="319" customFormat="1" ht="21.75" customHeight="1">
      <c r="A83" s="470"/>
      <c r="B83" s="336" t="s">
        <v>366</v>
      </c>
      <c r="C83" s="460" t="str">
        <f>IF(C9="日帰","","○")</f>
        <v>○</v>
      </c>
      <c r="D83" s="461"/>
      <c r="E83" s="462"/>
      <c r="F83" s="460" t="str">
        <f>IF(J79="","","○")</f>
        <v/>
      </c>
      <c r="G83" s="461"/>
      <c r="H83" s="462"/>
      <c r="I83" s="460" t="str">
        <f t="shared" ref="I83" si="12">IF(M79="","","○")</f>
        <v/>
      </c>
      <c r="J83" s="461"/>
      <c r="K83" s="462"/>
      <c r="L83" s="460" t="str">
        <f t="shared" ref="L83" si="13">IF(P79="","","○")</f>
        <v/>
      </c>
      <c r="M83" s="461"/>
      <c r="N83" s="462"/>
      <c r="O83" s="460" t="str">
        <f t="shared" ref="O83" si="14">IF(S79="","","○")</f>
        <v/>
      </c>
      <c r="P83" s="461"/>
      <c r="Q83" s="462"/>
      <c r="AB83" s="322"/>
      <c r="AE83" s="322"/>
      <c r="AF83" s="322"/>
      <c r="AG83" s="322"/>
    </row>
    <row r="84" spans="1:33" s="319" customFormat="1" ht="21.75" customHeight="1">
      <c r="A84" s="471"/>
      <c r="B84" s="337" t="s">
        <v>367</v>
      </c>
      <c r="C84" s="463" t="str">
        <f>IF(C28&lt;&gt;"","つどい",IF(D28&lt;&gt;"","つどい",IF(E28&lt;&gt;"","つどい","")))&amp;IF(C29&lt;&gt;"","チャレンジ",IF(D29&lt;&gt;"","チャレンジ",IF(E29&lt;&gt;"","チャレンジ","")))&amp;IF(C30&lt;&gt;"","ふれ広",IF(D30&lt;&gt;"","ふれ広",IF(E30&lt;&gt;"","ふれ広","")))&amp;IF(C31&lt;&gt;"","ふれ炊",IF(D31&lt;&gt;"","ふれ炊",IF(E31&lt;&gt;"","ふれ炊","")))&amp;IF(C32&lt;&gt;"","ロマン広",IF(D32&lt;&gt;"","ロマン広",IF(E32&lt;&gt;"","ロマン広","")))&amp;IF(C33&lt;&gt;"","ロマンA",IF(D33&lt;&gt;"","ロマンA",IF(E33&lt;&gt;"","ロマンA","")))&amp;IF(C34&lt;&gt;"","ロマンB",IF(D34&lt;&gt;"","ロマンB",IF(E34&lt;&gt;"","ロマンB","")))&amp;IF(C35&lt;&gt;"","芝生",IF(D35&lt;&gt;"","芝生",IF(E35&lt;&gt;"","芝生","")))</f>
        <v/>
      </c>
      <c r="D84" s="464"/>
      <c r="E84" s="465"/>
      <c r="F84" s="463" t="str">
        <f t="shared" ref="F84" si="15">IF(F28&lt;&gt;"","つどい",IF(G28&lt;&gt;"","つどい",IF(H28&lt;&gt;"","つどい","")))&amp;IF(F29&lt;&gt;"","チャレンジ",IF(G29&lt;&gt;"","チャレンジ",IF(H29&lt;&gt;"","チャレンジ","")))&amp;IF(F30&lt;&gt;"","ふれ広",IF(G30&lt;&gt;"","ふれ広",IF(H30&lt;&gt;"","ふれ広","")))&amp;IF(F31&lt;&gt;"","ふれ炊",IF(G31&lt;&gt;"","ふれ炊",IF(H31&lt;&gt;"","ふれ炊","")))&amp;IF(F32&lt;&gt;"","ロマン広",IF(G32&lt;&gt;"","ロマン広",IF(H32&lt;&gt;"","ロマン広","")))&amp;IF(F33&lt;&gt;"","ロマンA",IF(G33&lt;&gt;"","ロマンA",IF(H33&lt;&gt;"","ロマンA","")))&amp;IF(F34&lt;&gt;"","ロマンB",IF(G34&lt;&gt;"","ロマンB",IF(H34&lt;&gt;"","ロマンB","")))&amp;IF(F35&lt;&gt;"","芝生",IF(G35&lt;&gt;"","芝生",IF(H35&lt;&gt;"","芝生","")))</f>
        <v/>
      </c>
      <c r="G84" s="464"/>
      <c r="H84" s="465"/>
      <c r="I84" s="463" t="str">
        <f t="shared" ref="I84" si="16">IF(I28&lt;&gt;"","つどい",IF(J28&lt;&gt;"","つどい",IF(K28&lt;&gt;"","つどい","")))&amp;IF(I29&lt;&gt;"","チャレンジ",IF(J29&lt;&gt;"","チャレンジ",IF(K29&lt;&gt;"","チャレンジ","")))&amp;IF(I30&lt;&gt;"","ふれ広",IF(J30&lt;&gt;"","ふれ広",IF(K30&lt;&gt;"","ふれ広","")))&amp;IF(I31&lt;&gt;"","ふれ炊",IF(J31&lt;&gt;"","ふれ炊",IF(K31&lt;&gt;"","ふれ炊","")))&amp;IF(I32&lt;&gt;"","ロマン広",IF(J32&lt;&gt;"","ロマン広",IF(K32&lt;&gt;"","ロマン広","")))&amp;IF(I33&lt;&gt;"","ロマンA",IF(J33&lt;&gt;"","ロマンA",IF(K33&lt;&gt;"","ロマンA","")))&amp;IF(I34&lt;&gt;"","ロマンB",IF(J34&lt;&gt;"","ロマンB",IF(K34&lt;&gt;"","ロマンB","")))&amp;IF(I35&lt;&gt;"","芝生",IF(J35&lt;&gt;"","芝生",IF(K35&lt;&gt;"","芝生","")))</f>
        <v/>
      </c>
      <c r="J84" s="464"/>
      <c r="K84" s="465"/>
      <c r="L84" s="463" t="str">
        <f t="shared" ref="L84" si="17">IF(L28&lt;&gt;"","つどい",IF(M28&lt;&gt;"","つどい",IF(N28&lt;&gt;"","つどい","")))&amp;IF(L29&lt;&gt;"","チャレンジ",IF(M29&lt;&gt;"","チャレンジ",IF(N29&lt;&gt;"","チャレンジ","")))&amp;IF(L30&lt;&gt;"","ふれ広",IF(M30&lt;&gt;"","ふれ広",IF(N30&lt;&gt;"","ふれ広","")))&amp;IF(L31&lt;&gt;"","ふれ炊",IF(M31&lt;&gt;"","ふれ炊",IF(N31&lt;&gt;"","ふれ炊","")))&amp;IF(L32&lt;&gt;"","ロマン広",IF(M32&lt;&gt;"","ロマン広",IF(N32&lt;&gt;"","ロマン広","")))&amp;IF(L33&lt;&gt;"","ロマンA",IF(M33&lt;&gt;"","ロマンA",IF(N33&lt;&gt;"","ロマンA","")))&amp;IF(L34&lt;&gt;"","ロマンB",IF(M34&lt;&gt;"","ロマンB",IF(N34&lt;&gt;"","ロマンB","")))&amp;IF(L35&lt;&gt;"","芝生",IF(M35&lt;&gt;"","芝生",IF(N35&lt;&gt;"","芝生","")))</f>
        <v/>
      </c>
      <c r="M84" s="464"/>
      <c r="N84" s="465"/>
      <c r="O84" s="463" t="str">
        <f t="shared" ref="O84" si="18">IF(O28&lt;&gt;"","つどい",IF(P28&lt;&gt;"","つどい",IF(Q28&lt;&gt;"","つどい","")))&amp;IF(O29&lt;&gt;"","チャレンジ",IF(P29&lt;&gt;"","チャレンジ",IF(Q29&lt;&gt;"","チャレンジ","")))&amp;IF(O30&lt;&gt;"","ふれ広",IF(P30&lt;&gt;"","ふれ広",IF(Q30&lt;&gt;"","ふれ広","")))&amp;IF(O31&lt;&gt;"","ふれ炊",IF(P31&lt;&gt;"","ふれ炊",IF(Q31&lt;&gt;"","ふれ炊","")))&amp;IF(O32&lt;&gt;"","ロマン広",IF(P32&lt;&gt;"","ロマン広",IF(Q32&lt;&gt;"","ロマン広","")))&amp;IF(O33&lt;&gt;"","ロマンA",IF(P33&lt;&gt;"","ロマンA",IF(Q33&lt;&gt;"","ロマンA","")))&amp;IF(O34&lt;&gt;"","ロマンB",IF(P34&lt;&gt;"","ロマンB",IF(Q34&lt;&gt;"","ロマンB","")))&amp;IF(O35&lt;&gt;"","芝生",IF(P35&lt;&gt;"","芝生",IF(Q35&lt;&gt;"","芝生","")))</f>
        <v/>
      </c>
      <c r="P84" s="464"/>
      <c r="Q84" s="465"/>
      <c r="AB84" s="322"/>
      <c r="AE84" s="322"/>
      <c r="AF84" s="322"/>
      <c r="AG84" s="322"/>
    </row>
    <row r="85" spans="1:33" s="319" customFormat="1" ht="21.75" customHeight="1">
      <c r="A85" s="447" t="s">
        <v>368</v>
      </c>
      <c r="B85" s="448"/>
      <c r="C85" s="451" t="str">
        <f>IF(D9="","",D9)</f>
        <v/>
      </c>
      <c r="D85" s="452"/>
      <c r="E85" s="452"/>
      <c r="F85" s="452"/>
      <c r="G85" s="452"/>
      <c r="H85" s="452"/>
      <c r="I85" s="453" t="str">
        <f>IF(C10="","",C10)</f>
        <v/>
      </c>
      <c r="J85" s="453"/>
      <c r="K85" s="453"/>
      <c r="L85" s="332" t="s">
        <v>369</v>
      </c>
      <c r="M85" s="332"/>
      <c r="N85" s="332"/>
      <c r="O85" s="332"/>
      <c r="P85" s="332"/>
      <c r="Q85" s="321"/>
      <c r="AB85" s="322"/>
      <c r="AE85" s="322"/>
      <c r="AF85" s="322"/>
      <c r="AG85" s="322"/>
    </row>
    <row r="86" spans="1:33" s="319" customFormat="1" ht="21.75" customHeight="1">
      <c r="A86" s="449"/>
      <c r="B86" s="450"/>
      <c r="C86" s="454" t="str">
        <f>IF(P9&lt;&gt;"",P9,IF(M9&lt;&gt;"",M9,IF(J9&lt;&gt;"",J9,IF(G9&lt;&gt;"",G9,""))))</f>
        <v/>
      </c>
      <c r="D86" s="455"/>
      <c r="E86" s="455"/>
      <c r="F86" s="455"/>
      <c r="G86" s="455"/>
      <c r="H86" s="455"/>
      <c r="I86" s="456" t="str">
        <f>IF(O11&lt;&gt;"",O11,IF(L11&lt;&gt;"",L11,IF(I11&lt;&gt;"",I11,IF(F11&lt;&gt;"",F11,IF(C11&lt;&gt;"",C11,"")))))</f>
        <v/>
      </c>
      <c r="J86" s="456"/>
      <c r="K86" s="456"/>
      <c r="L86" s="328" t="s">
        <v>370</v>
      </c>
      <c r="M86" s="328"/>
      <c r="N86" s="328"/>
      <c r="O86" s="328"/>
      <c r="P86" s="328"/>
      <c r="Q86" s="329"/>
      <c r="AB86" s="322"/>
      <c r="AE86" s="322"/>
      <c r="AF86" s="322"/>
      <c r="AG86" s="322"/>
    </row>
    <row r="87" spans="1:33" s="319" customFormat="1" ht="41.25" customHeight="1">
      <c r="A87" s="439" t="s">
        <v>381</v>
      </c>
      <c r="B87" s="440"/>
      <c r="C87" s="441" t="str">
        <f>IF(C3="","",C3)</f>
        <v/>
      </c>
      <c r="D87" s="442"/>
      <c r="E87" s="442"/>
      <c r="F87" s="442"/>
      <c r="G87" s="442"/>
      <c r="H87" s="443"/>
      <c r="I87" s="444" t="s">
        <v>382</v>
      </c>
      <c r="J87" s="445"/>
      <c r="K87" s="445"/>
      <c r="L87" s="444" t="str">
        <f>IF(M3="","",M3)</f>
        <v/>
      </c>
      <c r="M87" s="445"/>
      <c r="N87" s="445"/>
      <c r="O87" s="445"/>
      <c r="P87" s="445"/>
      <c r="Q87" s="446"/>
      <c r="AB87" s="322"/>
      <c r="AE87" s="322"/>
      <c r="AF87" s="322"/>
      <c r="AG87" s="322"/>
    </row>
    <row r="88" spans="1:33" s="319" customFormat="1" ht="21.75" customHeight="1">
      <c r="A88" s="434" t="s">
        <v>380</v>
      </c>
      <c r="B88" s="338" t="s">
        <v>371</v>
      </c>
      <c r="C88" s="438" t="s">
        <v>375</v>
      </c>
      <c r="D88" s="438"/>
      <c r="E88" s="438" t="s">
        <v>376</v>
      </c>
      <c r="F88" s="438"/>
      <c r="G88" s="438" t="s">
        <v>377</v>
      </c>
      <c r="H88" s="438"/>
      <c r="I88" s="438" t="s">
        <v>378</v>
      </c>
      <c r="J88" s="438"/>
      <c r="K88" s="438" t="s">
        <v>379</v>
      </c>
      <c r="L88" s="438"/>
      <c r="M88" s="438" t="s">
        <v>367</v>
      </c>
      <c r="N88" s="438"/>
      <c r="O88" s="438" t="s">
        <v>374</v>
      </c>
      <c r="P88" s="438"/>
      <c r="Q88" s="438"/>
      <c r="S88" s="322"/>
      <c r="U88" s="322"/>
      <c r="V88" s="322"/>
      <c r="W88" s="326"/>
      <c r="X88" s="322"/>
      <c r="Y88" s="322"/>
      <c r="Z88" s="322"/>
      <c r="AA88" s="322"/>
      <c r="AB88" s="322"/>
      <c r="AC88" s="322"/>
    </row>
    <row r="89" spans="1:33" s="319" customFormat="1" ht="21.75" customHeight="1">
      <c r="A89" s="435"/>
      <c r="B89" s="333" t="s">
        <v>372</v>
      </c>
      <c r="C89" s="433" t="str">
        <f>IF(参加者名簿!$Y6&lt;&gt;"",参加者名簿!$Y6+参加者名簿!$X6+参加者名簿!$W6+参加者名簿!$V6+参加者名簿!$U6,IF(参加者名簿!$X6&lt;&gt;"",参加者名簿!$X6+参加者名簿!$W6+参加者名簿!$V6+参加者名簿!$U6,IF(参加者名簿!$W6&lt;&gt;"",参加者名簿!$W6+参加者名簿!$V6+参加者名簿!$U6,IF(参加者名簿!$V6&lt;&gt;"",参加者名簿!$V6+参加者名簿!$U6,IF(参加者名簿!$U6&lt;&gt;"",参加者名簿!$U6,"")))))</f>
        <v/>
      </c>
      <c r="D89" s="433"/>
      <c r="E89" s="433" t="str">
        <f>IF(参加者名簿!$Y8&lt;&gt;"",参加者名簿!$Y8+参加者名簿!$X8+参加者名簿!$W8+参加者名簿!$V8+参加者名簿!$U8,IF(参加者名簿!$X8&lt;&gt;"",参加者名簿!$X8+参加者名簿!$W8+参加者名簿!$V8+参加者名簿!$U8,IF(参加者名簿!$W8&lt;&gt;"",参加者名簿!$W8+参加者名簿!$V8+参加者名簿!$U8,IF(参加者名簿!$V8&lt;&gt;"",参加者名簿!$V8+参加者名簿!$U8,IF(参加者名簿!$U8&lt;&gt;"",参加者名簿!$U8,"")))))</f>
        <v/>
      </c>
      <c r="F89" s="433"/>
      <c r="G89" s="433" t="str">
        <f>IF(参加者名簿!$Y10&lt;&gt;"",参加者名簿!$Y10+参加者名簿!$X10+参加者名簿!$W10+参加者名簿!$V10+参加者名簿!$U10,IF(参加者名簿!$X10&lt;&gt;"",参加者名簿!$X10+参加者名簿!$W10+参加者名簿!$V10+参加者名簿!$U10,IF(参加者名簿!$W10&lt;&gt;"",参加者名簿!$W10+参加者名簿!$V10+参加者名簿!$U10,IF(参加者名簿!$V10&lt;&gt;"",参加者名簿!$V10+参加者名簿!$U10,IF(参加者名簿!$U10&lt;&gt;"",参加者名簿!$U10,"")))))</f>
        <v/>
      </c>
      <c r="H89" s="433"/>
      <c r="I89" s="433" t="str">
        <f>IF(参加者名簿!$Y12&lt;&gt;"",参加者名簿!$Y12+参加者名簿!$X12+参加者名簿!$W12+参加者名簿!$V12+参加者名簿!$U12,IF(参加者名簿!$X12&lt;&gt;"",参加者名簿!$X12+参加者名簿!$W12+参加者名簿!$V12+参加者名簿!$U12,IF(参加者名簿!$W12&lt;&gt;"",参加者名簿!$W12+参加者名簿!$V12+参加者名簿!$U12,IF(参加者名簿!$V12&lt;&gt;"",参加者名簿!$V12+参加者名簿!$U12,IF(参加者名簿!$U12&lt;&gt;"",参加者名簿!$U12,"")))))</f>
        <v/>
      </c>
      <c r="J89" s="433"/>
      <c r="K89" s="433" t="str">
        <f>IF(参加者名簿!$Y14&lt;&gt;"",参加者名簿!$Y14+参加者名簿!$X14+参加者名簿!$W14+参加者名簿!$V14+参加者名簿!$U14,IF(参加者名簿!$X14&lt;&gt;"",参加者名簿!$X14+参加者名簿!$W14+参加者名簿!$V14+参加者名簿!$U14,IF(参加者名簿!$W14&lt;&gt;"",参加者名簿!$W14+参加者名簿!$V14+参加者名簿!$U14,IF(参加者名簿!$V14&lt;&gt;"",参加者名簿!$V14+参加者名簿!$U14,IF(参加者名簿!$U14&lt;&gt;"",参加者名簿!$U14,"")))))</f>
        <v/>
      </c>
      <c r="L89" s="433"/>
      <c r="M89" s="433">
        <f>IF(参加者名簿!Y16&lt;&gt;"",参加者名簿!Y16+参加者名簿!W16+参加者名簿!V16+参加者名簿!U16,IF(参加者名簿!X16&lt;&gt;"",参加者名簿!X16+参加者名簿!W16+参加者名簿!V16+参加者名簿!U16,IF(参加者名簿!W16&lt;&gt;"",参加者名簿!W16+参加者名簿!V16+参加者名簿!U16,IF(参加者名簿!V16&lt;&gt;"",参加者名簿!V16+参加者名簿!U16,IF(参加者名簿!U16&lt;&gt;"",参加者名簿!U16)))))+IF(参加者名簿!Y20&lt;&gt;"",参加者名簿!Y20+参加者名簿!W20+参加者名簿!V20+参加者名簿!U20,IF(参加者名簿!X20&lt;&gt;"",参加者名簿!X20+参加者名簿!W20+参加者名簿!V20+参加者名簿!U20,IF(参加者名簿!W20&lt;&gt;"",参加者名簿!W20+参加者名簿!V20+参加者名簿!U20,IF(参加者名簿!V20&lt;&gt;"",参加者名簿!V20+参加者名簿!U20,IF(参加者名簿!U20&lt;&gt;"",参加者名簿!U20)))))</f>
        <v>0</v>
      </c>
      <c r="N89" s="433"/>
      <c r="O89" s="433" t="str">
        <f>IFERROR(C89+E89+G89+I89+K89+M89,"")</f>
        <v/>
      </c>
      <c r="P89" s="433"/>
      <c r="Q89" s="433"/>
      <c r="S89" s="322"/>
      <c r="U89" s="322"/>
      <c r="V89" s="322"/>
      <c r="X89" s="322"/>
      <c r="Y89" s="322"/>
      <c r="Z89" s="322"/>
      <c r="AA89" s="322"/>
      <c r="AB89" s="322"/>
      <c r="AC89" s="322"/>
    </row>
    <row r="90" spans="1:33" s="319" customFormat="1" ht="21.75" customHeight="1">
      <c r="A90" s="435"/>
      <c r="B90" s="333" t="s">
        <v>373</v>
      </c>
      <c r="C90" s="433" t="str">
        <f>IF(参加者名簿!$Y7&lt;&gt;"",参加者名簿!$Y7+参加者名簿!$X7+参加者名簿!$W7+参加者名簿!$V7+参加者名簿!$U7,IF(参加者名簿!$X7&lt;&gt;"",参加者名簿!$X7+参加者名簿!$W7+参加者名簿!$V7+参加者名簿!$U7,IF(参加者名簿!$W7&lt;&gt;"",参加者名簿!$W7+参加者名簿!$V7+参加者名簿!$U7,IF(参加者名簿!$V7&lt;&gt;"",参加者名簿!$V7+参加者名簿!$U7,IF(参加者名簿!$U7&lt;&gt;"",参加者名簿!$U7,"")))))</f>
        <v/>
      </c>
      <c r="D90" s="433"/>
      <c r="E90" s="433" t="str">
        <f>IF(参加者名簿!$Y9&lt;&gt;"",参加者名簿!$Y9+参加者名簿!$X9+参加者名簿!$W9+参加者名簿!$V9+参加者名簿!$U9,IF(参加者名簿!$X9&lt;&gt;"",参加者名簿!$X9+参加者名簿!$W9+参加者名簿!$V9+参加者名簿!$U9,IF(参加者名簿!$W9&lt;&gt;"",参加者名簿!$W9+参加者名簿!$V9+参加者名簿!$U9,IF(参加者名簿!$V9&lt;&gt;"",参加者名簿!$V9+参加者名簿!$U9,IF(参加者名簿!$U9&lt;&gt;"",参加者名簿!$U9,"")))))</f>
        <v/>
      </c>
      <c r="F90" s="433"/>
      <c r="G90" s="433" t="str">
        <f>IF(参加者名簿!$Y11&lt;&gt;"",参加者名簿!$Y11+参加者名簿!$X11+参加者名簿!$W11+参加者名簿!$V11+参加者名簿!$U11,IF(参加者名簿!$X11&lt;&gt;"",参加者名簿!$X11+参加者名簿!$W11+参加者名簿!$V11+参加者名簿!$U11,IF(参加者名簿!$W11&lt;&gt;"",参加者名簿!$W11+参加者名簿!$V11+参加者名簿!$U11,IF(参加者名簿!$V11&lt;&gt;"",参加者名簿!$V11+参加者名簿!$U11,IF(参加者名簿!$U11&lt;&gt;"",参加者名簿!$U11,"")))))</f>
        <v/>
      </c>
      <c r="H90" s="433"/>
      <c r="I90" s="433" t="str">
        <f>IF(参加者名簿!$Y13&lt;&gt;"",参加者名簿!$Y13+参加者名簿!$X13+参加者名簿!$W13+参加者名簿!$V13+参加者名簿!$U13,IF(参加者名簿!$X13&lt;&gt;"",参加者名簿!$X13+参加者名簿!$W13+参加者名簿!$V13+参加者名簿!$U13,IF(参加者名簿!$W13&lt;&gt;"",参加者名簿!$W13+参加者名簿!$V13+参加者名簿!$U13,IF(参加者名簿!$V13&lt;&gt;"",参加者名簿!$V13+参加者名簿!$U13,IF(参加者名簿!$U13&lt;&gt;"",参加者名簿!$U13,"")))))</f>
        <v/>
      </c>
      <c r="J90" s="433"/>
      <c r="K90" s="433" t="str">
        <f>IF(参加者名簿!$Y15&lt;&gt;"",参加者名簿!$Y15+参加者名簿!$X15+参加者名簿!$W15+参加者名簿!$V15+参加者名簿!$U15,IF(参加者名簿!$X15&lt;&gt;"",参加者名簿!$X15+参加者名簿!$W15+参加者名簿!$V15+参加者名簿!$U15,IF(参加者名簿!$W15&lt;&gt;"",参加者名簿!$W15+参加者名簿!$V15+参加者名簿!$U15,IF(参加者名簿!$V15&lt;&gt;"",参加者名簿!$V15+参加者名簿!$U15,IF(参加者名簿!$U15&lt;&gt;"",参加者名簿!$U15,"")))))</f>
        <v/>
      </c>
      <c r="L90" s="433"/>
      <c r="M90" s="433">
        <f>IF(参加者名簿!Y17&lt;&gt;"",参加者名簿!Y17+参加者名簿!W17+参加者名簿!V17+参加者名簿!U17,IF(参加者名簿!X17&lt;&gt;"",参加者名簿!X17+参加者名簿!W17+参加者名簿!V17+参加者名簿!U17,IF(参加者名簿!W17&lt;&gt;"",参加者名簿!W17+参加者名簿!V17+参加者名簿!U17,IF(参加者名簿!V17&lt;&gt;"",参加者名簿!V17+参加者名簿!U17,IF(参加者名簿!U17&lt;&gt;"",参加者名簿!U17)))))+IF(参加者名簿!Y21&lt;&gt;"",参加者名簿!Y21+参加者名簿!W21+参加者名簿!V21+参加者名簿!U21,IF(参加者名簿!X21&lt;&gt;"",参加者名簿!X21+参加者名簿!W21+参加者名簿!V21+参加者名簿!U21,IF(参加者名簿!W21&lt;&gt;"",参加者名簿!W21+参加者名簿!V21+参加者名簿!U21,IF(参加者名簿!V21&lt;&gt;"",参加者名簿!V21+参加者名簿!U21,IF(参加者名簿!U21&lt;&gt;"",参加者名簿!U21)))))</f>
        <v>0</v>
      </c>
      <c r="N90" s="433"/>
      <c r="O90" s="433" t="str">
        <f>IFERROR(C90+E90+G90+I90+K90+M90,"")</f>
        <v/>
      </c>
      <c r="P90" s="433"/>
      <c r="Q90" s="433"/>
      <c r="S90" s="326"/>
      <c r="U90" s="326"/>
      <c r="V90" s="322"/>
      <c r="X90" s="326"/>
      <c r="Y90" s="326"/>
      <c r="Z90" s="326"/>
      <c r="AA90" s="326"/>
      <c r="AB90" s="326"/>
      <c r="AC90" s="326"/>
    </row>
    <row r="91" spans="1:33" s="319" customFormat="1" ht="21.75" customHeight="1">
      <c r="A91" s="436"/>
      <c r="B91" s="334" t="s">
        <v>374</v>
      </c>
      <c r="C91" s="437">
        <f>SUM(C89:C90)</f>
        <v>0</v>
      </c>
      <c r="D91" s="437"/>
      <c r="E91" s="437">
        <f>SUM(E89:E90)</f>
        <v>0</v>
      </c>
      <c r="F91" s="437"/>
      <c r="G91" s="437">
        <f>SUM(G89:H90)</f>
        <v>0</v>
      </c>
      <c r="H91" s="437"/>
      <c r="I91" s="437">
        <f>SUM(I89:J90)</f>
        <v>0</v>
      </c>
      <c r="J91" s="437"/>
      <c r="K91" s="437">
        <f>SUM(K89:L90)</f>
        <v>0</v>
      </c>
      <c r="L91" s="437"/>
      <c r="M91" s="437">
        <f>SUM(M89:N90)</f>
        <v>0</v>
      </c>
      <c r="N91" s="437"/>
      <c r="O91" s="437">
        <f>IFERROR(C91+E91+G91+I91+K91+M91,"")</f>
        <v>0</v>
      </c>
      <c r="P91" s="437"/>
      <c r="Q91" s="437"/>
      <c r="S91" s="326"/>
      <c r="U91" s="326"/>
      <c r="V91" s="326"/>
      <c r="X91" s="326"/>
      <c r="Y91" s="326"/>
      <c r="Z91" s="326"/>
      <c r="AA91" s="326"/>
      <c r="AB91" s="326"/>
      <c r="AC91" s="326"/>
    </row>
    <row r="92" spans="1:33" s="319" customFormat="1" ht="15.75" customHeight="1">
      <c r="A92" s="447" t="s">
        <v>383</v>
      </c>
      <c r="B92" s="448"/>
      <c r="C92" s="570"/>
      <c r="D92" s="571"/>
      <c r="E92" s="571"/>
      <c r="F92" s="571"/>
      <c r="G92" s="571"/>
      <c r="H92" s="571"/>
      <c r="I92" s="571"/>
      <c r="J92" s="571"/>
      <c r="K92" s="571"/>
      <c r="L92" s="571"/>
      <c r="M92" s="571"/>
      <c r="N92" s="571"/>
      <c r="O92" s="571"/>
      <c r="P92" s="571"/>
      <c r="Q92" s="572"/>
      <c r="V92" s="326"/>
    </row>
    <row r="93" spans="1:33" s="319" customFormat="1" ht="15.75" customHeight="1">
      <c r="A93" s="449"/>
      <c r="B93" s="450"/>
      <c r="C93" s="573"/>
      <c r="D93" s="574"/>
      <c r="E93" s="574"/>
      <c r="F93" s="574"/>
      <c r="G93" s="574"/>
      <c r="H93" s="574"/>
      <c r="I93" s="574"/>
      <c r="J93" s="574"/>
      <c r="K93" s="574"/>
      <c r="L93" s="574"/>
      <c r="M93" s="574"/>
      <c r="N93" s="574"/>
      <c r="O93" s="574"/>
      <c r="P93" s="574"/>
      <c r="Q93" s="575"/>
    </row>
    <row r="94" spans="1:33" s="319" customFormat="1" ht="241.5" customHeight="1">
      <c r="A94" s="318"/>
      <c r="B94" s="577" t="s">
        <v>622</v>
      </c>
      <c r="C94" s="577"/>
      <c r="D94" s="577"/>
      <c r="E94" s="577"/>
      <c r="F94" s="577"/>
      <c r="G94" s="577"/>
      <c r="H94" s="577"/>
      <c r="I94" s="577"/>
      <c r="J94" s="577"/>
      <c r="K94" s="577"/>
      <c r="L94" s="577"/>
      <c r="M94" s="577"/>
      <c r="N94" s="577"/>
      <c r="O94" s="577"/>
      <c r="P94" s="577"/>
      <c r="Q94" s="318"/>
    </row>
    <row r="95" spans="1:33" s="319" customFormat="1" ht="21.75" customHeight="1">
      <c r="B95" s="319" t="s">
        <v>386</v>
      </c>
      <c r="C95" s="576">
        <f>M69</f>
        <v>0</v>
      </c>
      <c r="D95" s="576"/>
      <c r="E95" s="576"/>
      <c r="F95" s="576"/>
    </row>
    <row r="96" spans="1:33" s="319" customFormat="1" ht="21.75" customHeight="1">
      <c r="F96" s="319" t="s">
        <v>384</v>
      </c>
      <c r="H96" s="483" t="str">
        <f>K73</f>
        <v/>
      </c>
      <c r="I96" s="483"/>
      <c r="J96" s="483"/>
      <c r="K96" s="483"/>
      <c r="L96" s="483"/>
      <c r="M96" s="483"/>
      <c r="N96" s="483"/>
      <c r="O96" s="483"/>
      <c r="P96" s="483"/>
    </row>
    <row r="97" spans="6:16" s="319" customFormat="1" ht="48" customHeight="1">
      <c r="F97" s="319" t="s">
        <v>385</v>
      </c>
      <c r="H97" s="578"/>
      <c r="I97" s="578"/>
      <c r="J97" s="578"/>
      <c r="K97" s="578"/>
      <c r="L97" s="578"/>
      <c r="M97" s="578"/>
      <c r="N97" s="578"/>
      <c r="O97" s="578"/>
      <c r="P97" s="578"/>
    </row>
    <row r="98" spans="6:16" ht="21.75" customHeight="1"/>
    <row r="99" spans="6:16" ht="21.75" customHeight="1"/>
    <row r="100" spans="6:16" ht="21.75" customHeight="1"/>
    <row r="101" spans="6:16" ht="21.75" customHeight="1"/>
    <row r="102" spans="6:16" ht="21.75" customHeight="1"/>
    <row r="103" spans="6:16" ht="21.75" customHeight="1"/>
    <row r="104" spans="6:16" ht="21.75" customHeight="1"/>
    <row r="105" spans="6:16" ht="21.75" customHeight="1"/>
    <row r="106" spans="6:16" ht="21.75" customHeight="1"/>
    <row r="107" spans="6:16" ht="21.75" customHeight="1"/>
    <row r="108" spans="6:16" ht="21.75" customHeight="1"/>
    <row r="109" spans="6:16" ht="21.75" customHeight="1"/>
    <row r="110" spans="6:16" ht="21.75" customHeight="1"/>
    <row r="111" spans="6:16" ht="21.75" customHeight="1"/>
    <row r="112" spans="6:16" ht="21.75" customHeight="1"/>
    <row r="113" ht="21.75" customHeight="1"/>
    <row r="114" ht="21.75" customHeight="1"/>
    <row r="115" ht="21.75" customHeight="1"/>
    <row r="116" ht="21.75" customHeight="1"/>
    <row r="117" ht="21.75" customHeight="1"/>
    <row r="118" ht="21.75" customHeight="1"/>
    <row r="119" ht="21.75" customHeight="1"/>
    <row r="120" ht="21.75" customHeight="1"/>
  </sheetData>
  <sheetProtection algorithmName="SHA-512" hashValue="efE+rribKHX8WShDXUJO5QZUWwUGzNaaCu/0Wqvk1/7IWplNBmAJkARs+VKbovjTnsEly2V9JNTiz5kgCfxb3Q==" saltValue="UnPxO3MqMbP+F+kmBxKATg==" spinCount="100000" sheet="1" selectLockedCells="1"/>
  <mergeCells count="205">
    <mergeCell ref="A92:B93"/>
    <mergeCell ref="C92:Q93"/>
    <mergeCell ref="C95:F95"/>
    <mergeCell ref="B94:P94"/>
    <mergeCell ref="H96:P96"/>
    <mergeCell ref="H97:P97"/>
    <mergeCell ref="C7:I7"/>
    <mergeCell ref="A6:B6"/>
    <mergeCell ref="C6:D6"/>
    <mergeCell ref="E6:I6"/>
    <mergeCell ref="J6:L6"/>
    <mergeCell ref="M6:Q6"/>
    <mergeCell ref="I62:K62"/>
    <mergeCell ref="L62:N62"/>
    <mergeCell ref="O62:Q62"/>
    <mergeCell ref="A53:B53"/>
    <mergeCell ref="A58:B58"/>
    <mergeCell ref="A59:B59"/>
    <mergeCell ref="A61:B61"/>
    <mergeCell ref="C62:E62"/>
    <mergeCell ref="F62:H62"/>
    <mergeCell ref="A54:B54"/>
    <mergeCell ref="A55:A57"/>
    <mergeCell ref="A60:B60"/>
    <mergeCell ref="A50:B50"/>
    <mergeCell ref="A51:B51"/>
    <mergeCell ref="A52:B52"/>
    <mergeCell ref="A45:B46"/>
    <mergeCell ref="A47:B47"/>
    <mergeCell ref="A48:B48"/>
    <mergeCell ref="L42:N42"/>
    <mergeCell ref="O42:Q42"/>
    <mergeCell ref="J39:K39"/>
    <mergeCell ref="M39:N39"/>
    <mergeCell ref="P39:Q39"/>
    <mergeCell ref="I41:K41"/>
    <mergeCell ref="L41:N41"/>
    <mergeCell ref="O41:Q41"/>
    <mergeCell ref="A49:B49"/>
    <mergeCell ref="I43:K43"/>
    <mergeCell ref="L43:N43"/>
    <mergeCell ref="O43:Q43"/>
    <mergeCell ref="C44:E44"/>
    <mergeCell ref="F44:H44"/>
    <mergeCell ref="I44:K44"/>
    <mergeCell ref="L44:N44"/>
    <mergeCell ref="O44:Q44"/>
    <mergeCell ref="A44:B44"/>
    <mergeCell ref="A35:B35"/>
    <mergeCell ref="A41:B41"/>
    <mergeCell ref="A42:B42"/>
    <mergeCell ref="A23:B23"/>
    <mergeCell ref="A24:A25"/>
    <mergeCell ref="A26:B26"/>
    <mergeCell ref="A27:B27"/>
    <mergeCell ref="A28:B28"/>
    <mergeCell ref="A29:B29"/>
    <mergeCell ref="A38:B38"/>
    <mergeCell ref="C8:I8"/>
    <mergeCell ref="J8:Q8"/>
    <mergeCell ref="BW12:BY12"/>
    <mergeCell ref="A14:B14"/>
    <mergeCell ref="A15:B15"/>
    <mergeCell ref="A16:B16"/>
    <mergeCell ref="A30:A31"/>
    <mergeCell ref="A32:A34"/>
    <mergeCell ref="A19:B19"/>
    <mergeCell ref="A20:B20"/>
    <mergeCell ref="A21:B21"/>
    <mergeCell ref="A22:B22"/>
    <mergeCell ref="A12:B13"/>
    <mergeCell ref="AX12:AZ12"/>
    <mergeCell ref="A2:B2"/>
    <mergeCell ref="A3:B3"/>
    <mergeCell ref="C3:I3"/>
    <mergeCell ref="J3:L3"/>
    <mergeCell ref="M3:Q3"/>
    <mergeCell ref="C2:Q2"/>
    <mergeCell ref="A4:B5"/>
    <mergeCell ref="D4:F4"/>
    <mergeCell ref="G4:Q4"/>
    <mergeCell ref="C5:Q5"/>
    <mergeCell ref="J7:L7"/>
    <mergeCell ref="M7:Q7"/>
    <mergeCell ref="A7:B7"/>
    <mergeCell ref="F10:H10"/>
    <mergeCell ref="I10:K10"/>
    <mergeCell ref="L10:N10"/>
    <mergeCell ref="O10:Q10"/>
    <mergeCell ref="A17:B17"/>
    <mergeCell ref="A18:B18"/>
    <mergeCell ref="P9:Q9"/>
    <mergeCell ref="A11:B11"/>
    <mergeCell ref="C11:E11"/>
    <mergeCell ref="F11:H11"/>
    <mergeCell ref="I11:K11"/>
    <mergeCell ref="L11:N11"/>
    <mergeCell ref="O11:Q11"/>
    <mergeCell ref="A10:B10"/>
    <mergeCell ref="C10:E10"/>
    <mergeCell ref="A8:B8"/>
    <mergeCell ref="A9:B9"/>
    <mergeCell ref="D9:E9"/>
    <mergeCell ref="G9:H9"/>
    <mergeCell ref="J9:K9"/>
    <mergeCell ref="M9:N9"/>
    <mergeCell ref="A63:Q65"/>
    <mergeCell ref="B67:P68"/>
    <mergeCell ref="M69:P70"/>
    <mergeCell ref="B71:F72"/>
    <mergeCell ref="K73:P73"/>
    <mergeCell ref="H73:I73"/>
    <mergeCell ref="K69:L70"/>
    <mergeCell ref="C37:Q37"/>
    <mergeCell ref="C38:I38"/>
    <mergeCell ref="J38:L38"/>
    <mergeCell ref="M38:Q38"/>
    <mergeCell ref="A39:B39"/>
    <mergeCell ref="D39:E39"/>
    <mergeCell ref="G39:H39"/>
    <mergeCell ref="A40:B40"/>
    <mergeCell ref="A37:B37"/>
    <mergeCell ref="C43:E43"/>
    <mergeCell ref="F43:H43"/>
    <mergeCell ref="C42:E42"/>
    <mergeCell ref="F42:H42"/>
    <mergeCell ref="C41:E41"/>
    <mergeCell ref="F41:H41"/>
    <mergeCell ref="A43:B43"/>
    <mergeCell ref="I42:K42"/>
    <mergeCell ref="K75:Q75"/>
    <mergeCell ref="K76:Q76"/>
    <mergeCell ref="J75:J76"/>
    <mergeCell ref="A78:B78"/>
    <mergeCell ref="C78:Q78"/>
    <mergeCell ref="A80:A84"/>
    <mergeCell ref="D79:E79"/>
    <mergeCell ref="G79:H79"/>
    <mergeCell ref="J79:K79"/>
    <mergeCell ref="M79:N79"/>
    <mergeCell ref="P79:Q79"/>
    <mergeCell ref="A79:B79"/>
    <mergeCell ref="C80:E80"/>
    <mergeCell ref="F80:H80"/>
    <mergeCell ref="I80:K80"/>
    <mergeCell ref="L80:N80"/>
    <mergeCell ref="O80:Q80"/>
    <mergeCell ref="C81:E81"/>
    <mergeCell ref="F81:H81"/>
    <mergeCell ref="I81:K81"/>
    <mergeCell ref="L81:N81"/>
    <mergeCell ref="C82:E82"/>
    <mergeCell ref="F82:H82"/>
    <mergeCell ref="I82:K82"/>
    <mergeCell ref="L82:N82"/>
    <mergeCell ref="O82:Q82"/>
    <mergeCell ref="O81:Q81"/>
    <mergeCell ref="C83:E83"/>
    <mergeCell ref="F83:H83"/>
    <mergeCell ref="I83:K83"/>
    <mergeCell ref="L83:N83"/>
    <mergeCell ref="O83:Q83"/>
    <mergeCell ref="C84:E84"/>
    <mergeCell ref="F84:H84"/>
    <mergeCell ref="I84:K84"/>
    <mergeCell ref="L84:N84"/>
    <mergeCell ref="O84:Q84"/>
    <mergeCell ref="M89:N89"/>
    <mergeCell ref="A87:B87"/>
    <mergeCell ref="C87:H87"/>
    <mergeCell ref="I87:K87"/>
    <mergeCell ref="L87:Q87"/>
    <mergeCell ref="A85:B86"/>
    <mergeCell ref="C85:H85"/>
    <mergeCell ref="I85:K85"/>
    <mergeCell ref="C86:H86"/>
    <mergeCell ref="I86:K86"/>
    <mergeCell ref="E88:F88"/>
    <mergeCell ref="G88:H88"/>
    <mergeCell ref="I88:J88"/>
    <mergeCell ref="K88:L88"/>
    <mergeCell ref="C90:D90"/>
    <mergeCell ref="E90:F90"/>
    <mergeCell ref="G90:H90"/>
    <mergeCell ref="I90:J90"/>
    <mergeCell ref="K90:L90"/>
    <mergeCell ref="M90:N90"/>
    <mergeCell ref="O89:Q89"/>
    <mergeCell ref="O90:Q90"/>
    <mergeCell ref="A88:A91"/>
    <mergeCell ref="C91:D91"/>
    <mergeCell ref="E91:F91"/>
    <mergeCell ref="G91:H91"/>
    <mergeCell ref="I91:J91"/>
    <mergeCell ref="K91:L91"/>
    <mergeCell ref="M91:N91"/>
    <mergeCell ref="O91:Q91"/>
    <mergeCell ref="C88:D88"/>
    <mergeCell ref="M88:N88"/>
    <mergeCell ref="O88:Q88"/>
    <mergeCell ref="C89:D89"/>
    <mergeCell ref="E89:F89"/>
    <mergeCell ref="G89:H89"/>
    <mergeCell ref="I89:J89"/>
    <mergeCell ref="K89:L89"/>
  </mergeCells>
  <phoneticPr fontId="9"/>
  <conditionalFormatting sqref="A47:B52">
    <cfRule type="expression" dxfId="64" priority="59">
      <formula>(LEFT($A47,1)&lt;&gt;"・")*(LEFT($A47,1)&lt;&gt;"")</formula>
    </cfRule>
  </conditionalFormatting>
  <conditionalFormatting sqref="C10:E10">
    <cfRule type="expression" dxfId="63" priority="37">
      <formula>$C$10&lt;&gt;""</formula>
    </cfRule>
    <cfRule type="expression" dxfId="62" priority="40">
      <formula>$C$9&lt;&gt;""</formula>
    </cfRule>
  </conditionalFormatting>
  <conditionalFormatting sqref="C11:E11">
    <cfRule type="expression" dxfId="61" priority="33">
      <formula>($C$9="宿泊")*($C$11&lt;&gt;"")</formula>
    </cfRule>
    <cfRule type="expression" dxfId="60" priority="34">
      <formula>$C$11&lt;&gt;""</formula>
    </cfRule>
    <cfRule type="expression" dxfId="59" priority="38">
      <formula>$C$9="日帰"</formula>
    </cfRule>
  </conditionalFormatting>
  <conditionalFormatting sqref="D54:D56">
    <cfRule type="cellIs" dxfId="58" priority="61" stopIfTrue="1" operator="lessThan">
      <formula>0</formula>
    </cfRule>
  </conditionalFormatting>
  <conditionalFormatting sqref="D59:D61 G59:G61 J59:J61 M59:M61 P59:P61">
    <cfRule type="cellIs" dxfId="57" priority="57" stopIfTrue="1" operator="lessThan">
      <formula>0</formula>
    </cfRule>
  </conditionalFormatting>
  <conditionalFormatting sqref="D9:E9">
    <cfRule type="expression" dxfId="56" priority="30">
      <formula>$D$9&gt;0</formula>
    </cfRule>
    <cfRule type="expression" dxfId="55" priority="31">
      <formula>($C$9="日帰")+($C$9="宿泊")</formula>
    </cfRule>
  </conditionalFormatting>
  <conditionalFormatting sqref="D57:E57">
    <cfRule type="cellIs" dxfId="54" priority="62" stopIfTrue="1" operator="lessThan">
      <formula>0</formula>
    </cfRule>
    <cfRule type="expression" dxfId="53" priority="63" stopIfTrue="1">
      <formula>D$57&gt;D$54</formula>
    </cfRule>
  </conditionalFormatting>
  <conditionalFormatting sqref="F9">
    <cfRule type="expression" dxfId="52" priority="32">
      <formula>($C$9="宿泊")*($F$9&lt;&gt;"")</formula>
    </cfRule>
    <cfRule type="expression" dxfId="51" priority="36">
      <formula>$C$9="宿泊"</formula>
    </cfRule>
  </conditionalFormatting>
  <conditionalFormatting sqref="F11:H11">
    <cfRule type="expression" dxfId="50" priority="24">
      <formula>$I$9="３日目"</formula>
    </cfRule>
    <cfRule type="expression" dxfId="49" priority="25">
      <formula>$F$11&lt;&gt;""</formula>
    </cfRule>
    <cfRule type="expression" dxfId="48" priority="26">
      <formula>$F$9="２日目"</formula>
    </cfRule>
  </conditionalFormatting>
  <conditionalFormatting sqref="G54:G56">
    <cfRule type="cellIs" dxfId="47" priority="54" stopIfTrue="1" operator="lessThan">
      <formula>0</formula>
    </cfRule>
  </conditionalFormatting>
  <conditionalFormatting sqref="G57:H57">
    <cfRule type="cellIs" dxfId="46" priority="7" stopIfTrue="1" operator="lessThan">
      <formula>0</formula>
    </cfRule>
    <cfRule type="expression" dxfId="45" priority="8" stopIfTrue="1">
      <formula>G$57&gt;G$54</formula>
    </cfRule>
  </conditionalFormatting>
  <conditionalFormatting sqref="I9">
    <cfRule type="expression" dxfId="44" priority="23">
      <formula>($C$9="宿泊")*($I$9&lt;&gt;"")</formula>
    </cfRule>
    <cfRule type="expression" dxfId="43" priority="29">
      <formula>$F$9="２日目"</formula>
    </cfRule>
  </conditionalFormatting>
  <conditionalFormatting sqref="I11:K11">
    <cfRule type="expression" dxfId="42" priority="20">
      <formula>$L$9="４日目"</formula>
    </cfRule>
    <cfRule type="expression" dxfId="41" priority="21">
      <formula>$I$11&lt;&gt;""</formula>
    </cfRule>
    <cfRule type="expression" dxfId="40" priority="22">
      <formula>$I$9="３日目"</formula>
    </cfRule>
  </conditionalFormatting>
  <conditionalFormatting sqref="J54:J56">
    <cfRule type="cellIs" dxfId="39" priority="50" stopIfTrue="1" operator="lessThan">
      <formula>0</formula>
    </cfRule>
  </conditionalFormatting>
  <conditionalFormatting sqref="J57:K57">
    <cfRule type="cellIs" dxfId="38" priority="5" stopIfTrue="1" operator="lessThan">
      <formula>0</formula>
    </cfRule>
    <cfRule type="expression" dxfId="37" priority="6" stopIfTrue="1">
      <formula>J$57&gt;J$54</formula>
    </cfRule>
  </conditionalFormatting>
  <conditionalFormatting sqref="L9">
    <cfRule type="expression" dxfId="36" priority="16">
      <formula>($C$9="宿泊")*($L$9&lt;&gt;"")</formula>
    </cfRule>
    <cfRule type="expression" dxfId="35" priority="17">
      <formula>$I$9="３日目"</formula>
    </cfRule>
  </conditionalFormatting>
  <conditionalFormatting sqref="L11:N11">
    <cfRule type="expression" dxfId="34" priority="13">
      <formula>$O$9="５日目"</formula>
    </cfRule>
    <cfRule type="expression" dxfId="33" priority="14">
      <formula>$L$11&lt;&gt;""</formula>
    </cfRule>
    <cfRule type="expression" dxfId="32" priority="15">
      <formula>$L$9="４日目"</formula>
    </cfRule>
  </conditionalFormatting>
  <conditionalFormatting sqref="M54:M56">
    <cfRule type="cellIs" dxfId="31" priority="46" stopIfTrue="1" operator="lessThan">
      <formula>0</formula>
    </cfRule>
  </conditionalFormatting>
  <conditionalFormatting sqref="M57:N57">
    <cfRule type="cellIs" dxfId="30" priority="3" stopIfTrue="1" operator="lessThan">
      <formula>0</formula>
    </cfRule>
    <cfRule type="expression" dxfId="29" priority="4" stopIfTrue="1">
      <formula>M$57&gt;M$54</formula>
    </cfRule>
  </conditionalFormatting>
  <conditionalFormatting sqref="O9">
    <cfRule type="expression" dxfId="28" priority="11">
      <formula>($C$9="宿泊")*($O$9&lt;&gt;"")</formula>
    </cfRule>
    <cfRule type="expression" dxfId="27" priority="12">
      <formula>$L$9="４日目"</formula>
    </cfRule>
  </conditionalFormatting>
  <conditionalFormatting sqref="O11:Q11">
    <cfRule type="expression" dxfId="26" priority="9">
      <formula>$O$11&lt;&gt;""</formula>
    </cfRule>
    <cfRule type="expression" dxfId="25" priority="10">
      <formula>$O$9="５日目"</formula>
    </cfRule>
  </conditionalFormatting>
  <conditionalFormatting sqref="P54:P56">
    <cfRule type="cellIs" dxfId="24" priority="42" stopIfTrue="1" operator="lessThan">
      <formula>0</formula>
    </cfRule>
  </conditionalFormatting>
  <conditionalFormatting sqref="P57:Q57">
    <cfRule type="cellIs" dxfId="23" priority="1" stopIfTrue="1" operator="lessThan">
      <formula>0</formula>
    </cfRule>
    <cfRule type="expression" dxfId="22" priority="2" stopIfTrue="1">
      <formula>P$57&gt;P$54</formula>
    </cfRule>
  </conditionalFormatting>
  <dataValidations count="12">
    <dataValidation imeMode="hiragana" allowBlank="1" showInputMessage="1" showErrorMessage="1" sqref="C3:I3 C38:I38 C2 C37 C5:C7" xr:uid="{00000000-0002-0000-0000-000000000000}"/>
    <dataValidation imeMode="off" allowBlank="1" showInputMessage="1" showErrorMessage="1" sqref="M3:Q3 M7:Q7 C59:Q61 M38:Q38 D4 P9:Q9 D9:E9 G9:H9 J9:K9 C54:Q57 M9:N9" xr:uid="{00000000-0002-0000-0000-000001000000}"/>
    <dataValidation type="list" allowBlank="1" showInputMessage="1" showErrorMessage="1" sqref="C47:Q52 C26:Q35 C14:Q24" xr:uid="{00000000-0002-0000-0000-000002000000}">
      <formula1>$Z$10:$Z$12</formula1>
    </dataValidation>
    <dataValidation type="list" allowBlank="1" showInputMessage="1" showErrorMessage="1" sqref="C41:Q44" xr:uid="{00000000-0002-0000-0000-000003000000}">
      <formula1>$AB$10:$AB$18</formula1>
    </dataValidation>
    <dataValidation type="list" allowBlank="1" showInputMessage="1" showErrorMessage="1" sqref="C8" xr:uid="{00000000-0002-0000-0000-000004000000}">
      <formula1>$AC$10:$AC$20</formula1>
    </dataValidation>
    <dataValidation type="list" allowBlank="1" showInputMessage="1" showErrorMessage="1" sqref="C25:Q25" xr:uid="{00000000-0002-0000-0000-000005000000}">
      <formula1>$Z$14:$Z$17</formula1>
    </dataValidation>
    <dataValidation type="list" allowBlank="1" showInputMessage="1" showErrorMessage="1" sqref="C9" xr:uid="{00000000-0002-0000-0000-000006000000}">
      <formula1>"日帰,宿泊"</formula1>
    </dataValidation>
    <dataValidation type="list" allowBlank="1" showInputMessage="1" showErrorMessage="1" sqref="F9" xr:uid="{00000000-0002-0000-0000-000007000000}">
      <formula1>"２日目"</formula1>
    </dataValidation>
    <dataValidation type="list" allowBlank="1" showInputMessage="1" showErrorMessage="1" sqref="I9" xr:uid="{00000000-0002-0000-0000-000008000000}">
      <formula1>"３日目"</formula1>
    </dataValidation>
    <dataValidation type="list" allowBlank="1" showInputMessage="1" showErrorMessage="1" sqref="O9" xr:uid="{00000000-0002-0000-0000-000009000000}">
      <formula1>"５日目"</formula1>
    </dataValidation>
    <dataValidation type="list" allowBlank="1" showInputMessage="1" showErrorMessage="1" sqref="L9" xr:uid="{00000000-0002-0000-0000-00000A000000}">
      <formula1>"４日目"</formula1>
    </dataValidation>
    <dataValidation type="list" allowBlank="1" showInputMessage="1" showErrorMessage="1" sqref="A47:B52" xr:uid="{00000000-0002-0000-0000-00000B000000}">
      <formula1>$AA$10:$AA$45</formula1>
    </dataValidation>
  </dataValidations>
  <printOptions horizontalCentered="1"/>
  <pageMargins left="0.23622047244094491" right="0.23622047244094491" top="0.15748031496062992" bottom="0" header="0.31496062992125984" footer="0.31496062992125984"/>
  <pageSetup paperSize="9" scale="93" orientation="portrait" r:id="rId1"/>
  <headerFooter alignWithMargins="0">
    <oddFooter>&amp;C&amp;9-　&amp;P　/　&amp;N　-</oddFooter>
  </headerFooter>
  <rowBreaks count="2" manualBreakCount="2">
    <brk id="35" max="16383" man="1"/>
    <brk id="66"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Y405"/>
  <sheetViews>
    <sheetView view="pageBreakPreview" zoomScale="148" zoomScaleNormal="100" zoomScaleSheetLayoutView="148" workbookViewId="0">
      <selection activeCell="B6" sqref="B6"/>
    </sheetView>
  </sheetViews>
  <sheetFormatPr defaultColWidth="8.90625" defaultRowHeight="13"/>
  <cols>
    <col min="1" max="1" width="6.08984375" style="11" customWidth="1"/>
    <col min="2" max="2" width="14.6328125" style="5" customWidth="1"/>
    <col min="3" max="3" width="9" style="11" customWidth="1"/>
    <col min="4" max="4" width="5" style="11" customWidth="1"/>
    <col min="5" max="9" width="4.08984375" style="5" customWidth="1"/>
    <col min="10" max="10" width="18.08984375" style="5" customWidth="1"/>
    <col min="11" max="11" width="8.6328125" style="5" customWidth="1"/>
    <col min="12" max="12" width="6.36328125" style="5" customWidth="1"/>
    <col min="13" max="13" width="11.6328125" style="5" customWidth="1"/>
    <col min="14" max="18" width="6.90625" style="5" customWidth="1"/>
    <col min="19" max="19" width="15.36328125" style="5" customWidth="1"/>
    <col min="20" max="20" width="12.08984375" style="5" customWidth="1"/>
    <col min="21" max="25" width="5.6328125" style="5" customWidth="1"/>
    <col min="26" max="41" width="9" style="5" customWidth="1"/>
    <col min="42" max="239" width="9" style="5"/>
    <col min="240" max="240" width="4.453125" style="5" customWidth="1"/>
    <col min="241" max="241" width="20.90625" style="5" customWidth="1"/>
    <col min="242" max="242" width="15.08984375" style="5" customWidth="1"/>
    <col min="243" max="251" width="6.6328125" style="5" customWidth="1"/>
    <col min="252" max="254" width="0" style="5" hidden="1" customWidth="1"/>
    <col min="255" max="259" width="9" style="5"/>
    <col min="260" max="267" width="0" style="5" hidden="1" customWidth="1"/>
    <col min="268" max="495" width="9" style="5"/>
    <col min="496" max="496" width="4.453125" style="5" customWidth="1"/>
    <col min="497" max="497" width="20.90625" style="5" customWidth="1"/>
    <col min="498" max="498" width="15.08984375" style="5" customWidth="1"/>
    <col min="499" max="507" width="6.6328125" style="5" customWidth="1"/>
    <col min="508" max="510" width="0" style="5" hidden="1" customWidth="1"/>
    <col min="511" max="515" width="9" style="5"/>
    <col min="516" max="523" width="0" style="5" hidden="1" customWidth="1"/>
    <col min="524" max="751" width="9" style="5"/>
    <col min="752" max="752" width="4.453125" style="5" customWidth="1"/>
    <col min="753" max="753" width="20.90625" style="5" customWidth="1"/>
    <col min="754" max="754" width="15.08984375" style="5" customWidth="1"/>
    <col min="755" max="763" width="6.6328125" style="5" customWidth="1"/>
    <col min="764" max="766" width="0" style="5" hidden="1" customWidth="1"/>
    <col min="767" max="771" width="9" style="5"/>
    <col min="772" max="779" width="0" style="5" hidden="1" customWidth="1"/>
    <col min="780" max="1007" width="9" style="5"/>
    <col min="1008" max="1008" width="4.453125" style="5" customWidth="1"/>
    <col min="1009" max="1009" width="20.90625" style="5" customWidth="1"/>
    <col min="1010" max="1010" width="15.08984375" style="5" customWidth="1"/>
    <col min="1011" max="1019" width="6.6328125" style="5" customWidth="1"/>
    <col min="1020" max="1022" width="0" style="5" hidden="1" customWidth="1"/>
    <col min="1023" max="1027" width="9" style="5"/>
    <col min="1028" max="1035" width="0" style="5" hidden="1" customWidth="1"/>
    <col min="1036" max="1263" width="9" style="5"/>
    <col min="1264" max="1264" width="4.453125" style="5" customWidth="1"/>
    <col min="1265" max="1265" width="20.90625" style="5" customWidth="1"/>
    <col min="1266" max="1266" width="15.08984375" style="5" customWidth="1"/>
    <col min="1267" max="1275" width="6.6328125" style="5" customWidth="1"/>
    <col min="1276" max="1278" width="0" style="5" hidden="1" customWidth="1"/>
    <col min="1279" max="1283" width="9" style="5"/>
    <col min="1284" max="1291" width="0" style="5" hidden="1" customWidth="1"/>
    <col min="1292" max="1519" width="9" style="5"/>
    <col min="1520" max="1520" width="4.453125" style="5" customWidth="1"/>
    <col min="1521" max="1521" width="20.90625" style="5" customWidth="1"/>
    <col min="1522" max="1522" width="15.08984375" style="5" customWidth="1"/>
    <col min="1523" max="1531" width="6.6328125" style="5" customWidth="1"/>
    <col min="1532" max="1534" width="0" style="5" hidden="1" customWidth="1"/>
    <col min="1535" max="1539" width="9" style="5"/>
    <col min="1540" max="1547" width="0" style="5" hidden="1" customWidth="1"/>
    <col min="1548" max="1775" width="9" style="5"/>
    <col min="1776" max="1776" width="4.453125" style="5" customWidth="1"/>
    <col min="1777" max="1777" width="20.90625" style="5" customWidth="1"/>
    <col min="1778" max="1778" width="15.08984375" style="5" customWidth="1"/>
    <col min="1779" max="1787" width="6.6328125" style="5" customWidth="1"/>
    <col min="1788" max="1790" width="0" style="5" hidden="1" customWidth="1"/>
    <col min="1791" max="1795" width="9" style="5"/>
    <col min="1796" max="1803" width="0" style="5" hidden="1" customWidth="1"/>
    <col min="1804" max="2031" width="9" style="5"/>
    <col min="2032" max="2032" width="4.453125" style="5" customWidth="1"/>
    <col min="2033" max="2033" width="20.90625" style="5" customWidth="1"/>
    <col min="2034" max="2034" width="15.08984375" style="5" customWidth="1"/>
    <col min="2035" max="2043" width="6.6328125" style="5" customWidth="1"/>
    <col min="2044" max="2046" width="0" style="5" hidden="1" customWidth="1"/>
    <col min="2047" max="2051" width="9" style="5"/>
    <col min="2052" max="2059" width="0" style="5" hidden="1" customWidth="1"/>
    <col min="2060" max="2287" width="9" style="5"/>
    <col min="2288" max="2288" width="4.453125" style="5" customWidth="1"/>
    <col min="2289" max="2289" width="20.90625" style="5" customWidth="1"/>
    <col min="2290" max="2290" width="15.08984375" style="5" customWidth="1"/>
    <col min="2291" max="2299" width="6.6328125" style="5" customWidth="1"/>
    <col min="2300" max="2302" width="0" style="5" hidden="1" customWidth="1"/>
    <col min="2303" max="2307" width="9" style="5"/>
    <col min="2308" max="2315" width="0" style="5" hidden="1" customWidth="1"/>
    <col min="2316" max="2543" width="9" style="5"/>
    <col min="2544" max="2544" width="4.453125" style="5" customWidth="1"/>
    <col min="2545" max="2545" width="20.90625" style="5" customWidth="1"/>
    <col min="2546" max="2546" width="15.08984375" style="5" customWidth="1"/>
    <col min="2547" max="2555" width="6.6328125" style="5" customWidth="1"/>
    <col min="2556" max="2558" width="0" style="5" hidden="1" customWidth="1"/>
    <col min="2559" max="2563" width="9" style="5"/>
    <col min="2564" max="2571" width="0" style="5" hidden="1" customWidth="1"/>
    <col min="2572" max="2799" width="9" style="5"/>
    <col min="2800" max="2800" width="4.453125" style="5" customWidth="1"/>
    <col min="2801" max="2801" width="20.90625" style="5" customWidth="1"/>
    <col min="2802" max="2802" width="15.08984375" style="5" customWidth="1"/>
    <col min="2803" max="2811" width="6.6328125" style="5" customWidth="1"/>
    <col min="2812" max="2814" width="0" style="5" hidden="1" customWidth="1"/>
    <col min="2815" max="2819" width="9" style="5"/>
    <col min="2820" max="2827" width="0" style="5" hidden="1" customWidth="1"/>
    <col min="2828" max="3055" width="9" style="5"/>
    <col min="3056" max="3056" width="4.453125" style="5" customWidth="1"/>
    <col min="3057" max="3057" width="20.90625" style="5" customWidth="1"/>
    <col min="3058" max="3058" width="15.08984375" style="5" customWidth="1"/>
    <col min="3059" max="3067" width="6.6328125" style="5" customWidth="1"/>
    <col min="3068" max="3070" width="0" style="5" hidden="1" customWidth="1"/>
    <col min="3071" max="3075" width="9" style="5"/>
    <col min="3076" max="3083" width="0" style="5" hidden="1" customWidth="1"/>
    <col min="3084" max="3311" width="9" style="5"/>
    <col min="3312" max="3312" width="4.453125" style="5" customWidth="1"/>
    <col min="3313" max="3313" width="20.90625" style="5" customWidth="1"/>
    <col min="3314" max="3314" width="15.08984375" style="5" customWidth="1"/>
    <col min="3315" max="3323" width="6.6328125" style="5" customWidth="1"/>
    <col min="3324" max="3326" width="0" style="5" hidden="1" customWidth="1"/>
    <col min="3327" max="3331" width="9" style="5"/>
    <col min="3332" max="3339" width="0" style="5" hidden="1" customWidth="1"/>
    <col min="3340" max="3567" width="9" style="5"/>
    <col min="3568" max="3568" width="4.453125" style="5" customWidth="1"/>
    <col min="3569" max="3569" width="20.90625" style="5" customWidth="1"/>
    <col min="3570" max="3570" width="15.08984375" style="5" customWidth="1"/>
    <col min="3571" max="3579" width="6.6328125" style="5" customWidth="1"/>
    <col min="3580" max="3582" width="0" style="5" hidden="1" customWidth="1"/>
    <col min="3583" max="3587" width="9" style="5"/>
    <col min="3588" max="3595" width="0" style="5" hidden="1" customWidth="1"/>
    <col min="3596" max="3823" width="9" style="5"/>
    <col min="3824" max="3824" width="4.453125" style="5" customWidth="1"/>
    <col min="3825" max="3825" width="20.90625" style="5" customWidth="1"/>
    <col min="3826" max="3826" width="15.08984375" style="5" customWidth="1"/>
    <col min="3827" max="3835" width="6.6328125" style="5" customWidth="1"/>
    <col min="3836" max="3838" width="0" style="5" hidden="1" customWidth="1"/>
    <col min="3839" max="3843" width="9" style="5"/>
    <col min="3844" max="3851" width="0" style="5" hidden="1" customWidth="1"/>
    <col min="3852" max="4079" width="9" style="5"/>
    <col min="4080" max="4080" width="4.453125" style="5" customWidth="1"/>
    <col min="4081" max="4081" width="20.90625" style="5" customWidth="1"/>
    <col min="4082" max="4082" width="15.08984375" style="5" customWidth="1"/>
    <col min="4083" max="4091" width="6.6328125" style="5" customWidth="1"/>
    <col min="4092" max="4094" width="0" style="5" hidden="1" customWidth="1"/>
    <col min="4095" max="4099" width="9" style="5"/>
    <col min="4100" max="4107" width="0" style="5" hidden="1" customWidth="1"/>
    <col min="4108" max="4335" width="9" style="5"/>
    <col min="4336" max="4336" width="4.453125" style="5" customWidth="1"/>
    <col min="4337" max="4337" width="20.90625" style="5" customWidth="1"/>
    <col min="4338" max="4338" width="15.08984375" style="5" customWidth="1"/>
    <col min="4339" max="4347" width="6.6328125" style="5" customWidth="1"/>
    <col min="4348" max="4350" width="0" style="5" hidden="1" customWidth="1"/>
    <col min="4351" max="4355" width="9" style="5"/>
    <col min="4356" max="4363" width="0" style="5" hidden="1" customWidth="1"/>
    <col min="4364" max="4591" width="9" style="5"/>
    <col min="4592" max="4592" width="4.453125" style="5" customWidth="1"/>
    <col min="4593" max="4593" width="20.90625" style="5" customWidth="1"/>
    <col min="4594" max="4594" width="15.08984375" style="5" customWidth="1"/>
    <col min="4595" max="4603" width="6.6328125" style="5" customWidth="1"/>
    <col min="4604" max="4606" width="0" style="5" hidden="1" customWidth="1"/>
    <col min="4607" max="4611" width="9" style="5"/>
    <col min="4612" max="4619" width="0" style="5" hidden="1" customWidth="1"/>
    <col min="4620" max="4847" width="9" style="5"/>
    <col min="4848" max="4848" width="4.453125" style="5" customWidth="1"/>
    <col min="4849" max="4849" width="20.90625" style="5" customWidth="1"/>
    <col min="4850" max="4850" width="15.08984375" style="5" customWidth="1"/>
    <col min="4851" max="4859" width="6.6328125" style="5" customWidth="1"/>
    <col min="4860" max="4862" width="0" style="5" hidden="1" customWidth="1"/>
    <col min="4863" max="4867" width="9" style="5"/>
    <col min="4868" max="4875" width="0" style="5" hidden="1" customWidth="1"/>
    <col min="4876" max="5103" width="9" style="5"/>
    <col min="5104" max="5104" width="4.453125" style="5" customWidth="1"/>
    <col min="5105" max="5105" width="20.90625" style="5" customWidth="1"/>
    <col min="5106" max="5106" width="15.08984375" style="5" customWidth="1"/>
    <col min="5107" max="5115" width="6.6328125" style="5" customWidth="1"/>
    <col min="5116" max="5118" width="0" style="5" hidden="1" customWidth="1"/>
    <col min="5119" max="5123" width="9" style="5"/>
    <col min="5124" max="5131" width="0" style="5" hidden="1" customWidth="1"/>
    <col min="5132" max="5359" width="9" style="5"/>
    <col min="5360" max="5360" width="4.453125" style="5" customWidth="1"/>
    <col min="5361" max="5361" width="20.90625" style="5" customWidth="1"/>
    <col min="5362" max="5362" width="15.08984375" style="5" customWidth="1"/>
    <col min="5363" max="5371" width="6.6328125" style="5" customWidth="1"/>
    <col min="5372" max="5374" width="0" style="5" hidden="1" customWidth="1"/>
    <col min="5375" max="5379" width="9" style="5"/>
    <col min="5380" max="5387" width="0" style="5" hidden="1" customWidth="1"/>
    <col min="5388" max="5615" width="9" style="5"/>
    <col min="5616" max="5616" width="4.453125" style="5" customWidth="1"/>
    <col min="5617" max="5617" width="20.90625" style="5" customWidth="1"/>
    <col min="5618" max="5618" width="15.08984375" style="5" customWidth="1"/>
    <col min="5619" max="5627" width="6.6328125" style="5" customWidth="1"/>
    <col min="5628" max="5630" width="0" style="5" hidden="1" customWidth="1"/>
    <col min="5631" max="5635" width="9" style="5"/>
    <col min="5636" max="5643" width="0" style="5" hidden="1" customWidth="1"/>
    <col min="5644" max="5871" width="9" style="5"/>
    <col min="5872" max="5872" width="4.453125" style="5" customWidth="1"/>
    <col min="5873" max="5873" width="20.90625" style="5" customWidth="1"/>
    <col min="5874" max="5874" width="15.08984375" style="5" customWidth="1"/>
    <col min="5875" max="5883" width="6.6328125" style="5" customWidth="1"/>
    <col min="5884" max="5886" width="0" style="5" hidden="1" customWidth="1"/>
    <col min="5887" max="5891" width="9" style="5"/>
    <col min="5892" max="5899" width="0" style="5" hidden="1" customWidth="1"/>
    <col min="5900" max="6127" width="9" style="5"/>
    <col min="6128" max="6128" width="4.453125" style="5" customWidth="1"/>
    <col min="6129" max="6129" width="20.90625" style="5" customWidth="1"/>
    <col min="6130" max="6130" width="15.08984375" style="5" customWidth="1"/>
    <col min="6131" max="6139" width="6.6328125" style="5" customWidth="1"/>
    <col min="6140" max="6142" width="0" style="5" hidden="1" customWidth="1"/>
    <col min="6143" max="6147" width="9" style="5"/>
    <col min="6148" max="6155" width="0" style="5" hidden="1" customWidth="1"/>
    <col min="6156" max="6383" width="9" style="5"/>
    <col min="6384" max="6384" width="4.453125" style="5" customWidth="1"/>
    <col min="6385" max="6385" width="20.90625" style="5" customWidth="1"/>
    <col min="6386" max="6386" width="15.08984375" style="5" customWidth="1"/>
    <col min="6387" max="6395" width="6.6328125" style="5" customWidth="1"/>
    <col min="6396" max="6398" width="0" style="5" hidden="1" customWidth="1"/>
    <col min="6399" max="6403" width="9" style="5"/>
    <col min="6404" max="6411" width="0" style="5" hidden="1" customWidth="1"/>
    <col min="6412" max="6639" width="9" style="5"/>
    <col min="6640" max="6640" width="4.453125" style="5" customWidth="1"/>
    <col min="6641" max="6641" width="20.90625" style="5" customWidth="1"/>
    <col min="6642" max="6642" width="15.08984375" style="5" customWidth="1"/>
    <col min="6643" max="6651" width="6.6328125" style="5" customWidth="1"/>
    <col min="6652" max="6654" width="0" style="5" hidden="1" customWidth="1"/>
    <col min="6655" max="6659" width="9" style="5"/>
    <col min="6660" max="6667" width="0" style="5" hidden="1" customWidth="1"/>
    <col min="6668" max="6895" width="9" style="5"/>
    <col min="6896" max="6896" width="4.453125" style="5" customWidth="1"/>
    <col min="6897" max="6897" width="20.90625" style="5" customWidth="1"/>
    <col min="6898" max="6898" width="15.08984375" style="5" customWidth="1"/>
    <col min="6899" max="6907" width="6.6328125" style="5" customWidth="1"/>
    <col min="6908" max="6910" width="0" style="5" hidden="1" customWidth="1"/>
    <col min="6911" max="6915" width="9" style="5"/>
    <col min="6916" max="6923" width="0" style="5" hidden="1" customWidth="1"/>
    <col min="6924" max="7151" width="9" style="5"/>
    <col min="7152" max="7152" width="4.453125" style="5" customWidth="1"/>
    <col min="7153" max="7153" width="20.90625" style="5" customWidth="1"/>
    <col min="7154" max="7154" width="15.08984375" style="5" customWidth="1"/>
    <col min="7155" max="7163" width="6.6328125" style="5" customWidth="1"/>
    <col min="7164" max="7166" width="0" style="5" hidden="1" customWidth="1"/>
    <col min="7167" max="7171" width="9" style="5"/>
    <col min="7172" max="7179" width="0" style="5" hidden="1" customWidth="1"/>
    <col min="7180" max="7407" width="9" style="5"/>
    <col min="7408" max="7408" width="4.453125" style="5" customWidth="1"/>
    <col min="7409" max="7409" width="20.90625" style="5" customWidth="1"/>
    <col min="7410" max="7410" width="15.08984375" style="5" customWidth="1"/>
    <col min="7411" max="7419" width="6.6328125" style="5" customWidth="1"/>
    <col min="7420" max="7422" width="0" style="5" hidden="1" customWidth="1"/>
    <col min="7423" max="7427" width="9" style="5"/>
    <col min="7428" max="7435" width="0" style="5" hidden="1" customWidth="1"/>
    <col min="7436" max="7663" width="9" style="5"/>
    <col min="7664" max="7664" width="4.453125" style="5" customWidth="1"/>
    <col min="7665" max="7665" width="20.90625" style="5" customWidth="1"/>
    <col min="7666" max="7666" width="15.08984375" style="5" customWidth="1"/>
    <col min="7667" max="7675" width="6.6328125" style="5" customWidth="1"/>
    <col min="7676" max="7678" width="0" style="5" hidden="1" customWidth="1"/>
    <col min="7679" max="7683" width="9" style="5"/>
    <col min="7684" max="7691" width="0" style="5" hidden="1" customWidth="1"/>
    <col min="7692" max="7919" width="9" style="5"/>
    <col min="7920" max="7920" width="4.453125" style="5" customWidth="1"/>
    <col min="7921" max="7921" width="20.90625" style="5" customWidth="1"/>
    <col min="7922" max="7922" width="15.08984375" style="5" customWidth="1"/>
    <col min="7923" max="7931" width="6.6328125" style="5" customWidth="1"/>
    <col min="7932" max="7934" width="0" style="5" hidden="1" customWidth="1"/>
    <col min="7935" max="7939" width="9" style="5"/>
    <col min="7940" max="7947" width="0" style="5" hidden="1" customWidth="1"/>
    <col min="7948" max="8175" width="9" style="5"/>
    <col min="8176" max="8176" width="4.453125" style="5" customWidth="1"/>
    <col min="8177" max="8177" width="20.90625" style="5" customWidth="1"/>
    <col min="8178" max="8178" width="15.08984375" style="5" customWidth="1"/>
    <col min="8179" max="8187" width="6.6328125" style="5" customWidth="1"/>
    <col min="8188" max="8190" width="0" style="5" hidden="1" customWidth="1"/>
    <col min="8191" max="8195" width="9" style="5"/>
    <col min="8196" max="8203" width="0" style="5" hidden="1" customWidth="1"/>
    <col min="8204" max="8431" width="9" style="5"/>
    <col min="8432" max="8432" width="4.453125" style="5" customWidth="1"/>
    <col min="8433" max="8433" width="20.90625" style="5" customWidth="1"/>
    <col min="8434" max="8434" width="15.08984375" style="5" customWidth="1"/>
    <col min="8435" max="8443" width="6.6328125" style="5" customWidth="1"/>
    <col min="8444" max="8446" width="0" style="5" hidden="1" customWidth="1"/>
    <col min="8447" max="8451" width="9" style="5"/>
    <col min="8452" max="8459" width="0" style="5" hidden="1" customWidth="1"/>
    <col min="8460" max="8687" width="9" style="5"/>
    <col min="8688" max="8688" width="4.453125" style="5" customWidth="1"/>
    <col min="8689" max="8689" width="20.90625" style="5" customWidth="1"/>
    <col min="8690" max="8690" width="15.08984375" style="5" customWidth="1"/>
    <col min="8691" max="8699" width="6.6328125" style="5" customWidth="1"/>
    <col min="8700" max="8702" width="0" style="5" hidden="1" customWidth="1"/>
    <col min="8703" max="8707" width="9" style="5"/>
    <col min="8708" max="8715" width="0" style="5" hidden="1" customWidth="1"/>
    <col min="8716" max="8943" width="9" style="5"/>
    <col min="8944" max="8944" width="4.453125" style="5" customWidth="1"/>
    <col min="8945" max="8945" width="20.90625" style="5" customWidth="1"/>
    <col min="8946" max="8946" width="15.08984375" style="5" customWidth="1"/>
    <col min="8947" max="8955" width="6.6328125" style="5" customWidth="1"/>
    <col min="8956" max="8958" width="0" style="5" hidden="1" customWidth="1"/>
    <col min="8959" max="8963" width="9" style="5"/>
    <col min="8964" max="8971" width="0" style="5" hidden="1" customWidth="1"/>
    <col min="8972" max="9199" width="9" style="5"/>
    <col min="9200" max="9200" width="4.453125" style="5" customWidth="1"/>
    <col min="9201" max="9201" width="20.90625" style="5" customWidth="1"/>
    <col min="9202" max="9202" width="15.08984375" style="5" customWidth="1"/>
    <col min="9203" max="9211" width="6.6328125" style="5" customWidth="1"/>
    <col min="9212" max="9214" width="0" style="5" hidden="1" customWidth="1"/>
    <col min="9215" max="9219" width="9" style="5"/>
    <col min="9220" max="9227" width="0" style="5" hidden="1" customWidth="1"/>
    <col min="9228" max="9455" width="9" style="5"/>
    <col min="9456" max="9456" width="4.453125" style="5" customWidth="1"/>
    <col min="9457" max="9457" width="20.90625" style="5" customWidth="1"/>
    <col min="9458" max="9458" width="15.08984375" style="5" customWidth="1"/>
    <col min="9459" max="9467" width="6.6328125" style="5" customWidth="1"/>
    <col min="9468" max="9470" width="0" style="5" hidden="1" customWidth="1"/>
    <col min="9471" max="9475" width="9" style="5"/>
    <col min="9476" max="9483" width="0" style="5" hidden="1" customWidth="1"/>
    <col min="9484" max="9711" width="9" style="5"/>
    <col min="9712" max="9712" width="4.453125" style="5" customWidth="1"/>
    <col min="9713" max="9713" width="20.90625" style="5" customWidth="1"/>
    <col min="9714" max="9714" width="15.08984375" style="5" customWidth="1"/>
    <col min="9715" max="9723" width="6.6328125" style="5" customWidth="1"/>
    <col min="9724" max="9726" width="0" style="5" hidden="1" customWidth="1"/>
    <col min="9727" max="9731" width="9" style="5"/>
    <col min="9732" max="9739" width="0" style="5" hidden="1" customWidth="1"/>
    <col min="9740" max="9967" width="9" style="5"/>
    <col min="9968" max="9968" width="4.453125" style="5" customWidth="1"/>
    <col min="9969" max="9969" width="20.90625" style="5" customWidth="1"/>
    <col min="9970" max="9970" width="15.08984375" style="5" customWidth="1"/>
    <col min="9971" max="9979" width="6.6328125" style="5" customWidth="1"/>
    <col min="9980" max="9982" width="0" style="5" hidden="1" customWidth="1"/>
    <col min="9983" max="9987" width="9" style="5"/>
    <col min="9988" max="9995" width="0" style="5" hidden="1" customWidth="1"/>
    <col min="9996" max="10223" width="9" style="5"/>
    <col min="10224" max="10224" width="4.453125" style="5" customWidth="1"/>
    <col min="10225" max="10225" width="20.90625" style="5" customWidth="1"/>
    <col min="10226" max="10226" width="15.08984375" style="5" customWidth="1"/>
    <col min="10227" max="10235" width="6.6328125" style="5" customWidth="1"/>
    <col min="10236" max="10238" width="0" style="5" hidden="1" customWidth="1"/>
    <col min="10239" max="10243" width="9" style="5"/>
    <col min="10244" max="10251" width="0" style="5" hidden="1" customWidth="1"/>
    <col min="10252" max="10479" width="9" style="5"/>
    <col min="10480" max="10480" width="4.453125" style="5" customWidth="1"/>
    <col min="10481" max="10481" width="20.90625" style="5" customWidth="1"/>
    <col min="10482" max="10482" width="15.08984375" style="5" customWidth="1"/>
    <col min="10483" max="10491" width="6.6328125" style="5" customWidth="1"/>
    <col min="10492" max="10494" width="0" style="5" hidden="1" customWidth="1"/>
    <col min="10495" max="10499" width="9" style="5"/>
    <col min="10500" max="10507" width="0" style="5" hidden="1" customWidth="1"/>
    <col min="10508" max="10735" width="9" style="5"/>
    <col min="10736" max="10736" width="4.453125" style="5" customWidth="1"/>
    <col min="10737" max="10737" width="20.90625" style="5" customWidth="1"/>
    <col min="10738" max="10738" width="15.08984375" style="5" customWidth="1"/>
    <col min="10739" max="10747" width="6.6328125" style="5" customWidth="1"/>
    <col min="10748" max="10750" width="0" style="5" hidden="1" customWidth="1"/>
    <col min="10751" max="10755" width="9" style="5"/>
    <col min="10756" max="10763" width="0" style="5" hidden="1" customWidth="1"/>
    <col min="10764" max="10991" width="9" style="5"/>
    <col min="10992" max="10992" width="4.453125" style="5" customWidth="1"/>
    <col min="10993" max="10993" width="20.90625" style="5" customWidth="1"/>
    <col min="10994" max="10994" width="15.08984375" style="5" customWidth="1"/>
    <col min="10995" max="11003" width="6.6328125" style="5" customWidth="1"/>
    <col min="11004" max="11006" width="0" style="5" hidden="1" customWidth="1"/>
    <col min="11007" max="11011" width="9" style="5"/>
    <col min="11012" max="11019" width="0" style="5" hidden="1" customWidth="1"/>
    <col min="11020" max="11247" width="9" style="5"/>
    <col min="11248" max="11248" width="4.453125" style="5" customWidth="1"/>
    <col min="11249" max="11249" width="20.90625" style="5" customWidth="1"/>
    <col min="11250" max="11250" width="15.08984375" style="5" customWidth="1"/>
    <col min="11251" max="11259" width="6.6328125" style="5" customWidth="1"/>
    <col min="11260" max="11262" width="0" style="5" hidden="1" customWidth="1"/>
    <col min="11263" max="11267" width="9" style="5"/>
    <col min="11268" max="11275" width="0" style="5" hidden="1" customWidth="1"/>
    <col min="11276" max="11503" width="9" style="5"/>
    <col min="11504" max="11504" width="4.453125" style="5" customWidth="1"/>
    <col min="11505" max="11505" width="20.90625" style="5" customWidth="1"/>
    <col min="11506" max="11506" width="15.08984375" style="5" customWidth="1"/>
    <col min="11507" max="11515" width="6.6328125" style="5" customWidth="1"/>
    <col min="11516" max="11518" width="0" style="5" hidden="1" customWidth="1"/>
    <col min="11519" max="11523" width="9" style="5"/>
    <col min="11524" max="11531" width="0" style="5" hidden="1" customWidth="1"/>
    <col min="11532" max="11759" width="9" style="5"/>
    <col min="11760" max="11760" width="4.453125" style="5" customWidth="1"/>
    <col min="11761" max="11761" width="20.90625" style="5" customWidth="1"/>
    <col min="11762" max="11762" width="15.08984375" style="5" customWidth="1"/>
    <col min="11763" max="11771" width="6.6328125" style="5" customWidth="1"/>
    <col min="11772" max="11774" width="0" style="5" hidden="1" customWidth="1"/>
    <col min="11775" max="11779" width="9" style="5"/>
    <col min="11780" max="11787" width="0" style="5" hidden="1" customWidth="1"/>
    <col min="11788" max="12015" width="9" style="5"/>
    <col min="12016" max="12016" width="4.453125" style="5" customWidth="1"/>
    <col min="12017" max="12017" width="20.90625" style="5" customWidth="1"/>
    <col min="12018" max="12018" width="15.08984375" style="5" customWidth="1"/>
    <col min="12019" max="12027" width="6.6328125" style="5" customWidth="1"/>
    <col min="12028" max="12030" width="0" style="5" hidden="1" customWidth="1"/>
    <col min="12031" max="12035" width="9" style="5"/>
    <col min="12036" max="12043" width="0" style="5" hidden="1" customWidth="1"/>
    <col min="12044" max="12271" width="9" style="5"/>
    <col min="12272" max="12272" width="4.453125" style="5" customWidth="1"/>
    <col min="12273" max="12273" width="20.90625" style="5" customWidth="1"/>
    <col min="12274" max="12274" width="15.08984375" style="5" customWidth="1"/>
    <col min="12275" max="12283" width="6.6328125" style="5" customWidth="1"/>
    <col min="12284" max="12286" width="0" style="5" hidden="1" customWidth="1"/>
    <col min="12287" max="12291" width="9" style="5"/>
    <col min="12292" max="12299" width="0" style="5" hidden="1" customWidth="1"/>
    <col min="12300" max="12527" width="9" style="5"/>
    <col min="12528" max="12528" width="4.453125" style="5" customWidth="1"/>
    <col min="12529" max="12529" width="20.90625" style="5" customWidth="1"/>
    <col min="12530" max="12530" width="15.08984375" style="5" customWidth="1"/>
    <col min="12531" max="12539" width="6.6328125" style="5" customWidth="1"/>
    <col min="12540" max="12542" width="0" style="5" hidden="1" customWidth="1"/>
    <col min="12543" max="12547" width="9" style="5"/>
    <col min="12548" max="12555" width="0" style="5" hidden="1" customWidth="1"/>
    <col min="12556" max="12783" width="9" style="5"/>
    <col min="12784" max="12784" width="4.453125" style="5" customWidth="1"/>
    <col min="12785" max="12785" width="20.90625" style="5" customWidth="1"/>
    <col min="12786" max="12786" width="15.08984375" style="5" customWidth="1"/>
    <col min="12787" max="12795" width="6.6328125" style="5" customWidth="1"/>
    <col min="12796" max="12798" width="0" style="5" hidden="1" customWidth="1"/>
    <col min="12799" max="12803" width="9" style="5"/>
    <col min="12804" max="12811" width="0" style="5" hidden="1" customWidth="1"/>
    <col min="12812" max="13039" width="9" style="5"/>
    <col min="13040" max="13040" width="4.453125" style="5" customWidth="1"/>
    <col min="13041" max="13041" width="20.90625" style="5" customWidth="1"/>
    <col min="13042" max="13042" width="15.08984375" style="5" customWidth="1"/>
    <col min="13043" max="13051" width="6.6328125" style="5" customWidth="1"/>
    <col min="13052" max="13054" width="0" style="5" hidden="1" customWidth="1"/>
    <col min="13055" max="13059" width="9" style="5"/>
    <col min="13060" max="13067" width="0" style="5" hidden="1" customWidth="1"/>
    <col min="13068" max="13295" width="9" style="5"/>
    <col min="13296" max="13296" width="4.453125" style="5" customWidth="1"/>
    <col min="13297" max="13297" width="20.90625" style="5" customWidth="1"/>
    <col min="13298" max="13298" width="15.08984375" style="5" customWidth="1"/>
    <col min="13299" max="13307" width="6.6328125" style="5" customWidth="1"/>
    <col min="13308" max="13310" width="0" style="5" hidden="1" customWidth="1"/>
    <col min="13311" max="13315" width="9" style="5"/>
    <col min="13316" max="13323" width="0" style="5" hidden="1" customWidth="1"/>
    <col min="13324" max="13551" width="9" style="5"/>
    <col min="13552" max="13552" width="4.453125" style="5" customWidth="1"/>
    <col min="13553" max="13553" width="20.90625" style="5" customWidth="1"/>
    <col min="13554" max="13554" width="15.08984375" style="5" customWidth="1"/>
    <col min="13555" max="13563" width="6.6328125" style="5" customWidth="1"/>
    <col min="13564" max="13566" width="0" style="5" hidden="1" customWidth="1"/>
    <col min="13567" max="13571" width="9" style="5"/>
    <col min="13572" max="13579" width="0" style="5" hidden="1" customWidth="1"/>
    <col min="13580" max="13807" width="9" style="5"/>
    <col min="13808" max="13808" width="4.453125" style="5" customWidth="1"/>
    <col min="13809" max="13809" width="20.90625" style="5" customWidth="1"/>
    <col min="13810" max="13810" width="15.08984375" style="5" customWidth="1"/>
    <col min="13811" max="13819" width="6.6328125" style="5" customWidth="1"/>
    <col min="13820" max="13822" width="0" style="5" hidden="1" customWidth="1"/>
    <col min="13823" max="13827" width="9" style="5"/>
    <col min="13828" max="13835" width="0" style="5" hidden="1" customWidth="1"/>
    <col min="13836" max="14063" width="9" style="5"/>
    <col min="14064" max="14064" width="4.453125" style="5" customWidth="1"/>
    <col min="14065" max="14065" width="20.90625" style="5" customWidth="1"/>
    <col min="14066" max="14066" width="15.08984375" style="5" customWidth="1"/>
    <col min="14067" max="14075" width="6.6328125" style="5" customWidth="1"/>
    <col min="14076" max="14078" width="0" style="5" hidden="1" customWidth="1"/>
    <col min="14079" max="14083" width="9" style="5"/>
    <col min="14084" max="14091" width="0" style="5" hidden="1" customWidth="1"/>
    <col min="14092" max="14319" width="9" style="5"/>
    <col min="14320" max="14320" width="4.453125" style="5" customWidth="1"/>
    <col min="14321" max="14321" width="20.90625" style="5" customWidth="1"/>
    <col min="14322" max="14322" width="15.08984375" style="5" customWidth="1"/>
    <col min="14323" max="14331" width="6.6328125" style="5" customWidth="1"/>
    <col min="14332" max="14334" width="0" style="5" hidden="1" customWidth="1"/>
    <col min="14335" max="14339" width="9" style="5"/>
    <col min="14340" max="14347" width="0" style="5" hidden="1" customWidth="1"/>
    <col min="14348" max="14575" width="9" style="5"/>
    <col min="14576" max="14576" width="4.453125" style="5" customWidth="1"/>
    <col min="14577" max="14577" width="20.90625" style="5" customWidth="1"/>
    <col min="14578" max="14578" width="15.08984375" style="5" customWidth="1"/>
    <col min="14579" max="14587" width="6.6328125" style="5" customWidth="1"/>
    <col min="14588" max="14590" width="0" style="5" hidden="1" customWidth="1"/>
    <col min="14591" max="14595" width="9" style="5"/>
    <col min="14596" max="14603" width="0" style="5" hidden="1" customWidth="1"/>
    <col min="14604" max="14831" width="9" style="5"/>
    <col min="14832" max="14832" width="4.453125" style="5" customWidth="1"/>
    <col min="14833" max="14833" width="20.90625" style="5" customWidth="1"/>
    <col min="14834" max="14834" width="15.08984375" style="5" customWidth="1"/>
    <col min="14835" max="14843" width="6.6328125" style="5" customWidth="1"/>
    <col min="14844" max="14846" width="0" style="5" hidden="1" customWidth="1"/>
    <col min="14847" max="14851" width="9" style="5"/>
    <col min="14852" max="14859" width="0" style="5" hidden="1" customWidth="1"/>
    <col min="14860" max="15087" width="9" style="5"/>
    <col min="15088" max="15088" width="4.453125" style="5" customWidth="1"/>
    <col min="15089" max="15089" width="20.90625" style="5" customWidth="1"/>
    <col min="15090" max="15090" width="15.08984375" style="5" customWidth="1"/>
    <col min="15091" max="15099" width="6.6328125" style="5" customWidth="1"/>
    <col min="15100" max="15102" width="0" style="5" hidden="1" customWidth="1"/>
    <col min="15103" max="15107" width="9" style="5"/>
    <col min="15108" max="15115" width="0" style="5" hidden="1" customWidth="1"/>
    <col min="15116" max="15343" width="9" style="5"/>
    <col min="15344" max="15344" width="4.453125" style="5" customWidth="1"/>
    <col min="15345" max="15345" width="20.90625" style="5" customWidth="1"/>
    <col min="15346" max="15346" width="15.08984375" style="5" customWidth="1"/>
    <col min="15347" max="15355" width="6.6328125" style="5" customWidth="1"/>
    <col min="15356" max="15358" width="0" style="5" hidden="1" customWidth="1"/>
    <col min="15359" max="15363" width="9" style="5"/>
    <col min="15364" max="15371" width="0" style="5" hidden="1" customWidth="1"/>
    <col min="15372" max="15599" width="9" style="5"/>
    <col min="15600" max="15600" width="4.453125" style="5" customWidth="1"/>
    <col min="15601" max="15601" width="20.90625" style="5" customWidth="1"/>
    <col min="15602" max="15602" width="15.08984375" style="5" customWidth="1"/>
    <col min="15603" max="15611" width="6.6328125" style="5" customWidth="1"/>
    <col min="15612" max="15614" width="0" style="5" hidden="1" customWidth="1"/>
    <col min="15615" max="15619" width="9" style="5"/>
    <col min="15620" max="15627" width="0" style="5" hidden="1" customWidth="1"/>
    <col min="15628" max="15855" width="9" style="5"/>
    <col min="15856" max="15856" width="4.453125" style="5" customWidth="1"/>
    <col min="15857" max="15857" width="20.90625" style="5" customWidth="1"/>
    <col min="15858" max="15858" width="15.08984375" style="5" customWidth="1"/>
    <col min="15859" max="15867" width="6.6328125" style="5" customWidth="1"/>
    <col min="15868" max="15870" width="0" style="5" hidden="1" customWidth="1"/>
    <col min="15871" max="15875" width="9" style="5"/>
    <col min="15876" max="15883" width="0" style="5" hidden="1" customWidth="1"/>
    <col min="15884" max="16111" width="9" style="5"/>
    <col min="16112" max="16112" width="4.453125" style="5" customWidth="1"/>
    <col min="16113" max="16113" width="20.90625" style="5" customWidth="1"/>
    <col min="16114" max="16114" width="15.08984375" style="5" customWidth="1"/>
    <col min="16115" max="16123" width="6.6328125" style="5" customWidth="1"/>
    <col min="16124" max="16126" width="0" style="5" hidden="1" customWidth="1"/>
    <col min="16127" max="16131" width="9" style="5"/>
    <col min="16132" max="16139" width="0" style="5" hidden="1" customWidth="1"/>
    <col min="16140" max="16384" width="9" style="5"/>
  </cols>
  <sheetData>
    <row r="1" spans="1:25" ht="27" customHeight="1" thickBot="1">
      <c r="A1" s="607" t="s">
        <v>488</v>
      </c>
      <c r="B1" s="608"/>
      <c r="C1" s="608"/>
      <c r="D1" s="608"/>
      <c r="E1" s="608"/>
      <c r="F1" s="608"/>
      <c r="G1" s="608"/>
      <c r="H1" s="608"/>
      <c r="I1" s="608"/>
      <c r="J1" s="608"/>
      <c r="K1" s="609"/>
      <c r="L1" s="609"/>
      <c r="M1" s="610"/>
      <c r="N1" s="4"/>
      <c r="O1" s="4"/>
      <c r="P1" s="4"/>
      <c r="Q1" s="4"/>
    </row>
    <row r="2" spans="1:25" ht="32.25" customHeight="1">
      <c r="A2" s="6" t="s">
        <v>122</v>
      </c>
      <c r="B2" s="622" t="str">
        <f>IF(ご利用申込書!C2="","",ご利用申込書!C2)</f>
        <v/>
      </c>
      <c r="C2" s="623"/>
      <c r="D2" s="623"/>
      <c r="E2" s="617" t="s">
        <v>323</v>
      </c>
      <c r="F2" s="618"/>
      <c r="G2" s="617" t="s">
        <v>327</v>
      </c>
      <c r="H2" s="621"/>
      <c r="I2" s="614" t="str">
        <f>IF(ご利用申込書!D9="","",ご利用申込書!D9)</f>
        <v/>
      </c>
      <c r="J2" s="614"/>
      <c r="K2" s="155" t="s">
        <v>142</v>
      </c>
      <c r="L2" s="619" t="str">
        <f>IF(ご利用申込書!D9="","",MAX(ご利用申込書!D9,ご利用申込書!G9,ご利用申込書!J9,ご利用申込書!M9,ご利用申込書!P9))</f>
        <v/>
      </c>
      <c r="M2" s="620"/>
      <c r="N2" s="7"/>
    </row>
    <row r="3" spans="1:25" ht="5.25" customHeight="1">
      <c r="A3" s="8"/>
      <c r="B3" s="9"/>
      <c r="C3" s="9"/>
      <c r="D3" s="9"/>
      <c r="E3" s="9"/>
      <c r="F3" s="9"/>
      <c r="G3" s="9"/>
      <c r="H3" s="9"/>
      <c r="I3" s="9"/>
      <c r="J3" s="9"/>
      <c r="K3" s="9"/>
      <c r="L3" s="9"/>
      <c r="M3" s="9"/>
      <c r="N3" s="7"/>
    </row>
    <row r="4" spans="1:25" ht="14.25" customHeight="1">
      <c r="A4" s="611" t="s">
        <v>123</v>
      </c>
      <c r="B4" s="611" t="s">
        <v>124</v>
      </c>
      <c r="C4" s="612" t="s">
        <v>251</v>
      </c>
      <c r="D4" s="611" t="s">
        <v>125</v>
      </c>
      <c r="E4" s="615" t="s">
        <v>623</v>
      </c>
      <c r="F4" s="616"/>
      <c r="G4" s="616"/>
      <c r="H4" s="616"/>
      <c r="I4" s="616"/>
      <c r="J4" s="602" t="s">
        <v>322</v>
      </c>
      <c r="K4" s="604" t="s">
        <v>326</v>
      </c>
      <c r="L4" s="605"/>
      <c r="M4" s="606"/>
      <c r="N4" s="7"/>
      <c r="R4" s="10"/>
      <c r="T4" s="141"/>
      <c r="U4" s="141"/>
      <c r="V4" s="141"/>
      <c r="W4" s="141"/>
      <c r="X4" s="141"/>
      <c r="Y4" s="141"/>
    </row>
    <row r="5" spans="1:25" ht="15.75" customHeight="1">
      <c r="A5" s="611"/>
      <c r="B5" s="611"/>
      <c r="C5" s="613"/>
      <c r="D5" s="611"/>
      <c r="E5" s="152" t="str">
        <f>IF(OR(I2="",I2=L2),"",I2)</f>
        <v/>
      </c>
      <c r="F5" s="153" t="str">
        <f>IF(E5="","",IF((E5+1)&lt;$L2,E5+1,""))</f>
        <v/>
      </c>
      <c r="G5" s="153" t="str">
        <f>IF(F5="","",IF((F5+1)&lt;$L2,F5+1,""))</f>
        <v/>
      </c>
      <c r="H5" s="153" t="str">
        <f>IF(G5="","",IF((G5+1)&lt;$L2,G5+1,""))</f>
        <v/>
      </c>
      <c r="I5" s="154" t="str">
        <f>IF(H5="","",IF(ご利用申込書!O11="",参加者名簿!L2,IF((H5+1)&lt;$L2,H5+1,"")))</f>
        <v/>
      </c>
      <c r="J5" s="603"/>
      <c r="K5" s="156" t="s">
        <v>324</v>
      </c>
      <c r="L5" s="156" t="s">
        <v>325</v>
      </c>
      <c r="M5" s="156" t="s">
        <v>334</v>
      </c>
      <c r="N5" s="7"/>
      <c r="T5" s="142"/>
      <c r="U5" s="143" t="s">
        <v>126</v>
      </c>
      <c r="V5" s="143" t="s">
        <v>127</v>
      </c>
      <c r="W5" s="143" t="s">
        <v>128</v>
      </c>
      <c r="X5" s="143" t="s">
        <v>129</v>
      </c>
      <c r="Y5" s="144" t="s">
        <v>130</v>
      </c>
    </row>
    <row r="6" spans="1:25" ht="15.75" customHeight="1">
      <c r="A6" s="203">
        <v>1</v>
      </c>
      <c r="B6" s="413"/>
      <c r="C6" s="278"/>
      <c r="D6" s="279"/>
      <c r="E6" s="280"/>
      <c r="F6" s="281"/>
      <c r="G6" s="281"/>
      <c r="H6" s="282"/>
      <c r="I6" s="283"/>
      <c r="J6" s="218"/>
      <c r="K6" s="218"/>
      <c r="L6" s="218"/>
      <c r="M6" s="218"/>
      <c r="N6" s="7"/>
      <c r="T6" s="145" t="s">
        <v>131</v>
      </c>
      <c r="U6" s="146" t="str" cm="1">
        <f t="array" ref="U6">IF($E$5="","",SUMPRODUCT(($C6:$C505="小学生")*($D6:$D505="男")*($E6:$E505="")))</f>
        <v/>
      </c>
      <c r="V6" s="146" t="str" cm="1">
        <f t="array" ref="V6">IF($F$5="","",SUMPRODUCT(($C6:$C505="小学生")*($D6:$D505="男")*($F6:$F505="")))</f>
        <v/>
      </c>
      <c r="W6" s="146" t="str" cm="1">
        <f t="array" ref="W6">IF($G$5="","",SUMPRODUCT(($C6:$C505="小学生")*($D6:$D505="男")*($G6:$G505="")))</f>
        <v/>
      </c>
      <c r="X6" s="146" t="str" cm="1">
        <f t="array" ref="X6">IF($H$5="","",SUMPRODUCT(($C6:$C505="小学生")*($D6:$D505="男")*($H6:$H505="")))</f>
        <v/>
      </c>
      <c r="Y6" s="147" t="str" cm="1">
        <f t="array" ref="Y6">IF($I$5="","",SUMPRODUCT(($C6:$C505="小学生")*($D6:$D505="男")*($I6:$I505="")))</f>
        <v/>
      </c>
    </row>
    <row r="7" spans="1:25" ht="15.75" customHeight="1">
      <c r="A7" s="204">
        <v>2</v>
      </c>
      <c r="B7" s="414"/>
      <c r="C7" s="284"/>
      <c r="D7" s="284"/>
      <c r="E7" s="285"/>
      <c r="F7" s="286"/>
      <c r="G7" s="286"/>
      <c r="H7" s="287"/>
      <c r="I7" s="288"/>
      <c r="J7" s="219"/>
      <c r="K7" s="219"/>
      <c r="L7" s="219"/>
      <c r="M7" s="219"/>
      <c r="N7" s="7"/>
      <c r="T7" s="145" t="s">
        <v>132</v>
      </c>
      <c r="U7" s="146" t="str" cm="1">
        <f t="array" ref="U7">IF($E$5="","",SUMPRODUCT(($C6:$C505="小学生")*($D6:$D505="女")*($E6:$E505="")))</f>
        <v/>
      </c>
      <c r="V7" s="146" t="str" cm="1">
        <f t="array" ref="V7">IF($F$5="","",SUMPRODUCT(($C6:$C505="小学生")*($D6:$D505="女")*($F6:$F505="")))</f>
        <v/>
      </c>
      <c r="W7" s="146" t="str" cm="1">
        <f t="array" ref="W7">IF($G$5="","",SUMPRODUCT(($C6:$C505="小学生")*($D6:$D505="女")*($G6:$G505="")))</f>
        <v/>
      </c>
      <c r="X7" s="146" t="str" cm="1">
        <f t="array" ref="X7">IF($H$5="","",SUMPRODUCT(($C6:$C505="小学生")*($D6:$D505="女")*($H6:$H505="")))</f>
        <v/>
      </c>
      <c r="Y7" s="147" t="str" cm="1">
        <f t="array" ref="Y7">IF($I$5="","",SUMPRODUCT(($C6:$C505="小学生")*($D6:$D505="女")*($I6:$I505="")))</f>
        <v/>
      </c>
    </row>
    <row r="8" spans="1:25" ht="15.75" customHeight="1">
      <c r="A8" s="204">
        <v>3</v>
      </c>
      <c r="B8" s="414"/>
      <c r="C8" s="289"/>
      <c r="D8" s="284"/>
      <c r="E8" s="285"/>
      <c r="F8" s="286"/>
      <c r="G8" s="286"/>
      <c r="H8" s="287"/>
      <c r="I8" s="288"/>
      <c r="J8" s="219"/>
      <c r="K8" s="219"/>
      <c r="L8" s="219"/>
      <c r="M8" s="219"/>
      <c r="N8" s="7"/>
      <c r="T8" s="145" t="s">
        <v>133</v>
      </c>
      <c r="U8" s="146" t="str" cm="1">
        <f t="array" ref="U8">IF($E$5="","",SUMPRODUCT(($C6:$C505="中学生")*($D6:$D505="男")*($E6:$E505="")))</f>
        <v/>
      </c>
      <c r="V8" s="146" t="str" cm="1">
        <f t="array" ref="V8">IF($F$5="","",SUMPRODUCT(($C6:$C505="中学生")*($D6:$D505="男")*($F6:$F505="")))</f>
        <v/>
      </c>
      <c r="W8" s="146" t="str" cm="1">
        <f t="array" ref="W8">IF($G$5="","",SUMPRODUCT(($C6:$C505="中学生")*($D6:$D505="男")*($G6:$G505="")))</f>
        <v/>
      </c>
      <c r="X8" s="146" t="str" cm="1">
        <f t="array" ref="X8">IF($H$5="","",SUMPRODUCT(($C6:$C505="中学生")*($D6:$D505="男")*($H6:$H505="")))</f>
        <v/>
      </c>
      <c r="Y8" s="147" t="str" cm="1">
        <f t="array" ref="Y8">IF($I$5="","",SUMPRODUCT(($C6:$C505="中学生")*($D6:$D505="男")*($I6:$I505="")))</f>
        <v/>
      </c>
    </row>
    <row r="9" spans="1:25" ht="15.75" customHeight="1">
      <c r="A9" s="204">
        <v>4</v>
      </c>
      <c r="B9" s="414"/>
      <c r="C9" s="284"/>
      <c r="D9" s="284"/>
      <c r="E9" s="285"/>
      <c r="F9" s="286"/>
      <c r="G9" s="286"/>
      <c r="H9" s="287"/>
      <c r="I9" s="288"/>
      <c r="J9" s="219"/>
      <c r="K9" s="219"/>
      <c r="L9" s="219"/>
      <c r="M9" s="219"/>
      <c r="N9" s="7"/>
      <c r="T9" s="145" t="s">
        <v>134</v>
      </c>
      <c r="U9" s="146" t="str" cm="1">
        <f t="array" ref="U9">IF($E$5="","",SUMPRODUCT(($C6:$C505="中学生")*($D6:$D505="女")*($E6:$E505="")))</f>
        <v/>
      </c>
      <c r="V9" s="146" t="str" cm="1">
        <f t="array" ref="V9">IF($F$5="","",SUMPRODUCT(($C6:$C505="中学生")*($D6:$D505="女")*($F6:$F505="")))</f>
        <v/>
      </c>
      <c r="W9" s="146" t="str" cm="1">
        <f t="array" ref="W9">IF($G$5="","",SUMPRODUCT(($C6:$C505="中学生")*($D6:$D505="女")*($G6:$G505="")))</f>
        <v/>
      </c>
      <c r="X9" s="146" t="str" cm="1">
        <f t="array" ref="X9">IF($H$5="","",SUMPRODUCT(($C6:$C505="中学生")*($D6:$D505="女")*($H6:$H505="")))</f>
        <v/>
      </c>
      <c r="Y9" s="147" t="str" cm="1">
        <f t="array" ref="Y9">IF($I$5="","",SUMPRODUCT(($C6:$C505="中学生")*($D6:$D505="女")*($I6:$I505="")))</f>
        <v/>
      </c>
    </row>
    <row r="10" spans="1:25" ht="15.75" customHeight="1">
      <c r="A10" s="205">
        <v>5</v>
      </c>
      <c r="B10" s="415"/>
      <c r="C10" s="290"/>
      <c r="D10" s="290"/>
      <c r="E10" s="291"/>
      <c r="F10" s="292"/>
      <c r="G10" s="292"/>
      <c r="H10" s="293"/>
      <c r="I10" s="294"/>
      <c r="J10" s="220"/>
      <c r="K10" s="220"/>
      <c r="L10" s="220"/>
      <c r="M10" s="220"/>
      <c r="N10" s="7"/>
      <c r="T10" s="145" t="s">
        <v>135</v>
      </c>
      <c r="U10" s="146" t="str" cm="1">
        <f t="array" ref="U10">IF($E$5="","",SUMPRODUCT(($C6:$C505="高校生")*($D6:$D505="男")*($E6:$E505="")))</f>
        <v/>
      </c>
      <c r="V10" s="146" t="str" cm="1">
        <f t="array" ref="V10">IF($F$5="","",SUMPRODUCT(($C6:$C505="高校生")*($D6:$D505="男")*($F6:$F505="")))</f>
        <v/>
      </c>
      <c r="W10" s="146" t="str" cm="1">
        <f t="array" ref="W10">IF($G$5="","",SUMPRODUCT(($C6:$C505="高校生")*($D6:$D505="男")*($G6:$G505="")))</f>
        <v/>
      </c>
      <c r="X10" s="146" t="str" cm="1">
        <f t="array" ref="X10">IF($H$5="","",SUMPRODUCT(($C6:$C505="高校生")*($D6:$D505="男")*($H6:$H505="")))</f>
        <v/>
      </c>
      <c r="Y10" s="147" t="str" cm="1">
        <f t="array" ref="Y10">IF($I$5="","",SUMPRODUCT(($C6:$C505="高校生")*($D6:$D505="男")*($I6:$I505="")))</f>
        <v/>
      </c>
    </row>
    <row r="11" spans="1:25" ht="15.75" customHeight="1">
      <c r="A11" s="203">
        <v>6</v>
      </c>
      <c r="B11" s="413"/>
      <c r="C11" s="278"/>
      <c r="D11" s="279"/>
      <c r="E11" s="280"/>
      <c r="F11" s="281"/>
      <c r="G11" s="281"/>
      <c r="H11" s="282"/>
      <c r="I11" s="283"/>
      <c r="J11" s="218"/>
      <c r="K11" s="218"/>
      <c r="L11" s="218"/>
      <c r="M11" s="218"/>
      <c r="N11" s="7"/>
      <c r="T11" s="145" t="s">
        <v>136</v>
      </c>
      <c r="U11" s="146" t="str" cm="1">
        <f t="array" ref="U11">IF($E$5="","",SUMPRODUCT(($C6:$C505="高校生")*($D6:$D505="女")*($E6:$E505="")))</f>
        <v/>
      </c>
      <c r="V11" s="146" t="str" cm="1">
        <f t="array" ref="V11">IF($F$5="","",SUMPRODUCT(($C6:$C505="高校生")*($D6:$D505="女")*($F6:$F505="")))</f>
        <v/>
      </c>
      <c r="W11" s="146" t="str" cm="1">
        <f t="array" ref="W11">IF($G$5="","",SUMPRODUCT(($C6:$C505="高校生")*($D6:$D505="女")*($G6:$G505="")))</f>
        <v/>
      </c>
      <c r="X11" s="146" t="str" cm="1">
        <f t="array" ref="X11">IF($H$5="","",SUMPRODUCT(($C6:$C505="高校生")*($D6:$D505="女")*($H6:$H505="")))</f>
        <v/>
      </c>
      <c r="Y11" s="147" t="str" cm="1">
        <f t="array" ref="Y11">IF($I$5="","",SUMPRODUCT(($C6:$C505="高校生")*($D6:$D505="女")*($I6:$I505="")))</f>
        <v/>
      </c>
    </row>
    <row r="12" spans="1:25" ht="15.75" customHeight="1">
      <c r="A12" s="204">
        <v>7</v>
      </c>
      <c r="B12" s="414"/>
      <c r="C12" s="289"/>
      <c r="D12" s="284"/>
      <c r="E12" s="285"/>
      <c r="F12" s="286"/>
      <c r="G12" s="286"/>
      <c r="H12" s="287"/>
      <c r="I12" s="288"/>
      <c r="J12" s="219"/>
      <c r="K12" s="219"/>
      <c r="L12" s="219"/>
      <c r="M12" s="219"/>
      <c r="N12" s="7"/>
      <c r="T12" s="145" t="s">
        <v>137</v>
      </c>
      <c r="U12" s="146" t="str" cm="1">
        <f t="array" ref="U12">IF($E$5="","",SUMPRODUCT(($C6:$C505="大学・専門生")*($D6:$D505="男")*($E6:$E505="")))</f>
        <v/>
      </c>
      <c r="V12" s="146" t="str" cm="1">
        <f t="array" ref="V12">IF($F$5="","",SUMPRODUCT(($C6:$C505="大学・専門生")*($D6:$D505="男")*($F6:$F505="")))</f>
        <v/>
      </c>
      <c r="W12" s="146" t="str" cm="1">
        <f t="array" ref="W12">IF($G$5="","",SUMPRODUCT(($C6:$C505="大学・専門生")*($D6:$D505="男")*($G6:$G505="")))</f>
        <v/>
      </c>
      <c r="X12" s="146" t="str" cm="1">
        <f t="array" ref="X12">IF($H$5="","",SUMPRODUCT(($C6:$C505="大学・専門生")*($D6:$D505="男")*($H6:$H505="")))</f>
        <v/>
      </c>
      <c r="Y12" s="147" t="str" cm="1">
        <f t="array" ref="Y12">IF($I$5="","",SUMPRODUCT(($C6:$C505="大学・専門生")*($D6:$D505="男")*($I6:$I505="")))</f>
        <v/>
      </c>
    </row>
    <row r="13" spans="1:25" ht="15.75" customHeight="1">
      <c r="A13" s="204">
        <v>8</v>
      </c>
      <c r="B13" s="414"/>
      <c r="C13" s="284"/>
      <c r="D13" s="284"/>
      <c r="E13" s="285"/>
      <c r="F13" s="286"/>
      <c r="G13" s="286"/>
      <c r="H13" s="287"/>
      <c r="I13" s="288"/>
      <c r="J13" s="219"/>
      <c r="K13" s="219"/>
      <c r="L13" s="219"/>
      <c r="M13" s="219"/>
      <c r="N13" s="7"/>
      <c r="T13" s="145" t="s">
        <v>138</v>
      </c>
      <c r="U13" s="146" t="str" cm="1">
        <f t="array" ref="U13">IF($E$5="","",SUMPRODUCT(($C6:$C505="大学・専門生")*($D6:$D505="女")*($E6:$E505="")))</f>
        <v/>
      </c>
      <c r="V13" s="146" t="str" cm="1">
        <f t="array" ref="V13">IF($F$5="","",SUMPRODUCT(($C6:$C505="大学・専門生")*($D6:$D505="女")*($F6:$F505="")))</f>
        <v/>
      </c>
      <c r="W13" s="146" t="str" cm="1">
        <f t="array" ref="W13">IF($G$5="","",SUMPRODUCT(($C6:$C505="大学・専門生")*($D6:$D505="女")*($G6:$G505="")))</f>
        <v/>
      </c>
      <c r="X13" s="146" t="str" cm="1">
        <f t="array" ref="X13">IF($H$5="","",SUMPRODUCT(($C6:$C505="大学・専門生")*($D6:$D505="女")*($H6:$H505="")))</f>
        <v/>
      </c>
      <c r="Y13" s="147" t="str" cm="1">
        <f t="array" ref="Y13">IF($I$5="","",SUMPRODUCT(($C6:$C505="大学・専門生")*($D6:$D505="女")*($I6:$I505="")))</f>
        <v/>
      </c>
    </row>
    <row r="14" spans="1:25" ht="15.75" customHeight="1">
      <c r="A14" s="204">
        <v>9</v>
      </c>
      <c r="B14" s="414"/>
      <c r="C14" s="284"/>
      <c r="D14" s="289"/>
      <c r="E14" s="285"/>
      <c r="F14" s="286"/>
      <c r="G14" s="286"/>
      <c r="H14" s="287"/>
      <c r="I14" s="288"/>
      <c r="J14" s="219"/>
      <c r="K14" s="219"/>
      <c r="L14" s="219"/>
      <c r="M14" s="219"/>
      <c r="N14" s="7"/>
      <c r="T14" s="145" t="s">
        <v>139</v>
      </c>
      <c r="U14" s="146" t="str" cm="1">
        <f t="array" ref="U14">IF($E$5="","",SUMPRODUCT(($C6:$C505="指導者")*($D6:$D505="男")*($E6:$E505="")))</f>
        <v/>
      </c>
      <c r="V14" s="146" t="str" cm="1">
        <f t="array" ref="V14">IF($F$5="","",SUMPRODUCT(($C6:$C505="指導者")*($D6:$D505="男")*($F6:$F505="")))</f>
        <v/>
      </c>
      <c r="W14" s="146" t="str" cm="1">
        <f t="array" ref="W14">IF($G$5="","",SUMPRODUCT(($C6:$C505="指導者")*($D6:$D505="男")*($G6:$G505="")))</f>
        <v/>
      </c>
      <c r="X14" s="146" t="str" cm="1">
        <f t="array" ref="X14">IF($H$5="","",SUMPRODUCT(($C6:$C505="指導者")*($D6:$D505="男")*($H6:$H505="")))</f>
        <v/>
      </c>
      <c r="Y14" s="147" t="str" cm="1">
        <f t="array" ref="Y14">IF($I$5="","",SUMPRODUCT(($C6:$C505="指導者")*($D6:$D505="男")*($I6:$I505="")))</f>
        <v/>
      </c>
    </row>
    <row r="15" spans="1:25" ht="15.75" customHeight="1">
      <c r="A15" s="205">
        <v>10</v>
      </c>
      <c r="B15" s="416"/>
      <c r="C15" s="295"/>
      <c r="D15" s="296"/>
      <c r="E15" s="297"/>
      <c r="F15" s="298"/>
      <c r="G15" s="298"/>
      <c r="H15" s="299"/>
      <c r="I15" s="300"/>
      <c r="J15" s="221"/>
      <c r="K15" s="221"/>
      <c r="L15" s="221"/>
      <c r="M15" s="221"/>
      <c r="N15" s="7"/>
      <c r="T15" s="145" t="s">
        <v>140</v>
      </c>
      <c r="U15" s="146" t="str" cm="1">
        <f t="array" ref="U15">IF($E$5="","",SUMPRODUCT(($C6:$C505="指導者")*($D6:$D505="女")*($E6:$E505="")))</f>
        <v/>
      </c>
      <c r="V15" s="146" t="str" cm="1">
        <f t="array" ref="V15">IF($F$5="","",SUMPRODUCT(($C6:$C505="指導者")*($D6:$D505="女")*($F6:$F505="")))</f>
        <v/>
      </c>
      <c r="W15" s="146" t="str" cm="1">
        <f t="array" ref="W15">IF($G$5="","",SUMPRODUCT(($C6:$C505="指導者")*($D6:$D505="女")*($G6:$G505="")))</f>
        <v/>
      </c>
      <c r="X15" s="146" t="str" cm="1">
        <f t="array" ref="X15">IF($H$5="","",SUMPRODUCT(($C6:$C505="指導者")*($D6:$D505="女")*($H6:$H505="")))</f>
        <v/>
      </c>
      <c r="Y15" s="147" t="str" cm="1">
        <f t="array" ref="Y15">IF($I$5="","",SUMPRODUCT(($C6:$C505="指導者")*($D6:$D505="女")*($I6:$I505="")))</f>
        <v/>
      </c>
    </row>
    <row r="16" spans="1:25" ht="15.75" customHeight="1">
      <c r="A16" s="203">
        <v>11</v>
      </c>
      <c r="B16" s="417"/>
      <c r="C16" s="301"/>
      <c r="D16" s="302"/>
      <c r="E16" s="303"/>
      <c r="F16" s="304"/>
      <c r="G16" s="304"/>
      <c r="H16" s="305"/>
      <c r="I16" s="306"/>
      <c r="J16" s="222"/>
      <c r="K16" s="222"/>
      <c r="L16" s="222"/>
      <c r="M16" s="222"/>
      <c r="N16" s="7"/>
      <c r="T16" s="148" t="s">
        <v>143</v>
      </c>
      <c r="U16" s="146" t="str" cm="1">
        <f t="array" ref="U16">IF($E$5="","",SUMPRODUCT(($C6:$C505="成人")*($D6:$D505="男")*($E6:$E505="")))</f>
        <v/>
      </c>
      <c r="V16" s="146" t="str" cm="1">
        <f t="array" ref="V16">IF($F$5="","",SUMPRODUCT(($C6:$C505="成人")*($D6:$D505="男")*($F6:$F505="")))</f>
        <v/>
      </c>
      <c r="W16" s="146" t="str" cm="1">
        <f t="array" ref="W16">IF($G$5="","",SUMPRODUCT(($C6:$C505="成人")*($D6:$D505="男")*($G6:$G505="")))</f>
        <v/>
      </c>
      <c r="X16" s="146" t="str" cm="1">
        <f t="array" ref="X16">IF($H$5="","",SUMPRODUCT(($C6:$C505="成人")*($D6:$D505="男")*($H6:$H505="")))</f>
        <v/>
      </c>
      <c r="Y16" s="147" t="str" cm="1">
        <f t="array" ref="Y16">IF($I$5="","",SUMPRODUCT(($C6:$C505="成人")*($D6:$D505="男")*($I6:$I505="")))</f>
        <v/>
      </c>
    </row>
    <row r="17" spans="1:25" ht="15.75" customHeight="1">
      <c r="A17" s="204">
        <v>12</v>
      </c>
      <c r="B17" s="414"/>
      <c r="C17" s="284"/>
      <c r="D17" s="284"/>
      <c r="E17" s="285"/>
      <c r="F17" s="286"/>
      <c r="G17" s="286"/>
      <c r="H17" s="287"/>
      <c r="I17" s="288"/>
      <c r="J17" s="219"/>
      <c r="K17" s="219"/>
      <c r="L17" s="219"/>
      <c r="M17" s="219"/>
      <c r="N17" s="7"/>
      <c r="T17" s="148" t="s">
        <v>144</v>
      </c>
      <c r="U17" s="146" t="str" cm="1">
        <f t="array" ref="U17">IF($E$5="","",SUMPRODUCT(($C6:$C505="成人")*($D6:$D505="女")*($E6:$E505="")))</f>
        <v/>
      </c>
      <c r="V17" s="146" t="str" cm="1">
        <f t="array" ref="V17">IF($F$5="","",SUMPRODUCT(($C6:$C505="成人")*($D6:$D505="女")*($F6:$F505="")))</f>
        <v/>
      </c>
      <c r="W17" s="146" t="str" cm="1">
        <f t="array" ref="W17">IF($G$5="","",SUMPRODUCT(($C6:$C505="成人")*($D6:$D505="女")*($G6:$G505="")))</f>
        <v/>
      </c>
      <c r="X17" s="146" t="str" cm="1">
        <f t="array" ref="X17">IF($H$5="","",SUMPRODUCT(($C6:$C505="成人")*($D6:$D505="女")*($H6:$H505="")))</f>
        <v/>
      </c>
      <c r="Y17" s="147" t="str" cm="1">
        <f t="array" ref="Y17">IF($I$5="","",SUMPRODUCT(($C6:$C505="成人")*($D6:$D505="女")*($I6:$I505="")))</f>
        <v/>
      </c>
    </row>
    <row r="18" spans="1:25" ht="15.75" customHeight="1">
      <c r="A18" s="204">
        <v>13</v>
      </c>
      <c r="B18" s="414"/>
      <c r="C18" s="284"/>
      <c r="D18" s="284"/>
      <c r="E18" s="285"/>
      <c r="F18" s="286"/>
      <c r="G18" s="286"/>
      <c r="H18" s="287"/>
      <c r="I18" s="288"/>
      <c r="J18" s="219"/>
      <c r="K18" s="219"/>
      <c r="L18" s="219"/>
      <c r="M18" s="219"/>
      <c r="N18" s="7"/>
      <c r="T18" s="148" t="s">
        <v>316</v>
      </c>
      <c r="U18" s="146" t="str" cm="1">
        <f t="array" ref="U18">IF($E$5="","",SUMPRODUCT(($C6:$C505="0-3歳")*($D6:$D505="男")*($E6:$E505="")))</f>
        <v/>
      </c>
      <c r="V18" s="146" t="str" cm="1">
        <f t="array" ref="V18">IF($F$5="","",SUMPRODUCT(($C6:$C505="0-3歳")*($D6:$D505="男")*($F6:$F505="")))</f>
        <v/>
      </c>
      <c r="W18" s="146" t="str" cm="1">
        <f t="array" ref="W18">IF($G$5="","",SUMPRODUCT(($C6:$C505="0-3歳")*($D6:$D505="男")*($G6:$G505="")))</f>
        <v/>
      </c>
      <c r="X18" s="146" t="str" cm="1">
        <f t="array" ref="X18">IF($H$5="","",SUMPRODUCT(($C6:$C505="0-3歳")*($D6:$D505="男")*($H6:$H505="")))</f>
        <v/>
      </c>
      <c r="Y18" s="147" t="str" cm="1">
        <f t="array" ref="Y18">IF($I$5="","",SUMPRODUCT(($C6:$C505="0-3歳")*($D6:$D505="男")*($I6:$I505="")))</f>
        <v/>
      </c>
    </row>
    <row r="19" spans="1:25" ht="15.75" customHeight="1">
      <c r="A19" s="204">
        <v>14</v>
      </c>
      <c r="B19" s="414"/>
      <c r="C19" s="284"/>
      <c r="D19" s="284"/>
      <c r="E19" s="285"/>
      <c r="F19" s="286"/>
      <c r="G19" s="286"/>
      <c r="H19" s="287"/>
      <c r="I19" s="288"/>
      <c r="J19" s="219"/>
      <c r="K19" s="219"/>
      <c r="L19" s="219"/>
      <c r="M19" s="219"/>
      <c r="N19" s="7"/>
      <c r="T19" s="148" t="s">
        <v>317</v>
      </c>
      <c r="U19" s="146" t="str" cm="1">
        <f t="array" ref="U19">IF($E$5="","",SUMPRODUCT(($C6:$C505="0-3歳")*($D6:$D505="女")*($E6:$E505="")))</f>
        <v/>
      </c>
      <c r="V19" s="146" t="str" cm="1">
        <f t="array" ref="V19">IF($F$5="","",SUMPRODUCT(($C6:$C505="0-3歳")*($D6:$D505="女")*($F6:$F505="")))</f>
        <v/>
      </c>
      <c r="W19" s="146" t="str" cm="1">
        <f t="array" ref="W19">IF($G$5="","",SUMPRODUCT(($C6:$C505="0-3歳")*($D6:$D505="女")*($G6:$G505="")))</f>
        <v/>
      </c>
      <c r="X19" s="146" t="str" cm="1">
        <f t="array" ref="X19">IF($H$5="","",SUMPRODUCT(($C6:$C505="0-3歳")*($D6:$D505="女")*($H6:$H505="")))</f>
        <v/>
      </c>
      <c r="Y19" s="147" t="str" cm="1">
        <f t="array" ref="Y19">IF($I$5="","",SUMPRODUCT(($C6:$C505="0-3歳")*($D6:$D505="女")*($I6:$I505="")))</f>
        <v/>
      </c>
    </row>
    <row r="20" spans="1:25" ht="15.75" customHeight="1">
      <c r="A20" s="205">
        <v>15</v>
      </c>
      <c r="B20" s="415"/>
      <c r="C20" s="290"/>
      <c r="D20" s="290"/>
      <c r="E20" s="291"/>
      <c r="F20" s="292"/>
      <c r="G20" s="292"/>
      <c r="H20" s="293"/>
      <c r="I20" s="294"/>
      <c r="J20" s="220"/>
      <c r="K20" s="220"/>
      <c r="L20" s="220"/>
      <c r="M20" s="220"/>
      <c r="N20" s="7"/>
      <c r="T20" s="148" t="s">
        <v>318</v>
      </c>
      <c r="U20" s="146" t="str" cm="1">
        <f t="array" ref="U20">IF($E$5="","",SUMPRODUCT(($C6:$C505="4歳-入学前")*($D6:$D505="男")*($E6:$E505="")))</f>
        <v/>
      </c>
      <c r="V20" s="146" t="str" cm="1">
        <f t="array" ref="V20">IF($F$5="","",SUMPRODUCT(($C6:$C505="4歳-入学前")*($D6:$D505="男")*($F6:$F505="")))</f>
        <v/>
      </c>
      <c r="W20" s="146" t="str" cm="1">
        <f t="array" ref="W20">IF($G$5="","",SUMPRODUCT(($C6:$C505="4歳-入学前")*($D6:$D505="男")*($G6:$G505="")))</f>
        <v/>
      </c>
      <c r="X20" s="146" t="str" cm="1">
        <f t="array" ref="X20">IF($H$5="","",SUMPRODUCT(($C6:$C505="4歳-入学前")*($D6:$D505="男")*($H6:$H505="")))</f>
        <v/>
      </c>
      <c r="Y20" s="147" t="str" cm="1">
        <f t="array" ref="Y20">IF($I$5="","",SUMPRODUCT(($C6:$C505="4歳-入学前")*($D6:$D505="男")*($I6:$I505="")))</f>
        <v/>
      </c>
    </row>
    <row r="21" spans="1:25" ht="15.75" customHeight="1">
      <c r="A21" s="203">
        <v>16</v>
      </c>
      <c r="B21" s="413"/>
      <c r="C21" s="279"/>
      <c r="D21" s="279"/>
      <c r="E21" s="280"/>
      <c r="F21" s="281"/>
      <c r="G21" s="281"/>
      <c r="H21" s="282"/>
      <c r="I21" s="283"/>
      <c r="J21" s="218"/>
      <c r="K21" s="218"/>
      <c r="L21" s="218"/>
      <c r="M21" s="218"/>
      <c r="N21" s="7"/>
      <c r="T21" s="149" t="s">
        <v>319</v>
      </c>
      <c r="U21" s="150" t="str" cm="1">
        <f t="array" ref="U21">IF($E$5="","",SUMPRODUCT(($C6:$C505="4歳-入学前")*($D6:$D505="女")*($E6:$E505="")))</f>
        <v/>
      </c>
      <c r="V21" s="150" t="str" cm="1">
        <f t="array" ref="V21">IF($F$5="","",SUMPRODUCT(($C6:$C55="4歳-入学前")*($D6:$D55="女")*($F6:$F55="")))</f>
        <v/>
      </c>
      <c r="W21" s="150" t="str" cm="1">
        <f t="array" ref="W21">IF($G$5="","",SUMPRODUCT(($C6:$C505="4歳-入学前")*($D6:$D505="女")*($G6:$G505="")))</f>
        <v/>
      </c>
      <c r="X21" s="150" t="str" cm="1">
        <f t="array" ref="X21">IF($H$5="","",SUMPRODUCT(($C6:$C505="4歳-入学前")*($D6:$D505="女")*($H6:$H505="")))</f>
        <v/>
      </c>
      <c r="Y21" s="151" t="str" cm="1">
        <f t="array" ref="Y21">IF($I$5="","",SUMPRODUCT(($C6:$C505="4歳-入学前")*($D6:$D505="女")*($I6:$I505="")))</f>
        <v/>
      </c>
    </row>
    <row r="22" spans="1:25" ht="15.75" customHeight="1">
      <c r="A22" s="204">
        <v>17</v>
      </c>
      <c r="B22" s="414"/>
      <c r="C22" s="284"/>
      <c r="D22" s="284"/>
      <c r="E22" s="285"/>
      <c r="F22" s="286"/>
      <c r="G22" s="286"/>
      <c r="H22" s="287"/>
      <c r="I22" s="288"/>
      <c r="J22" s="219"/>
      <c r="K22" s="219"/>
      <c r="L22" s="219"/>
      <c r="M22" s="219"/>
      <c r="N22" s="7"/>
    </row>
    <row r="23" spans="1:25" ht="15.75" customHeight="1">
      <c r="A23" s="204">
        <v>18</v>
      </c>
      <c r="B23" s="414"/>
      <c r="C23" s="284"/>
      <c r="D23" s="284"/>
      <c r="E23" s="285"/>
      <c r="F23" s="286"/>
      <c r="G23" s="286"/>
      <c r="H23" s="287"/>
      <c r="I23" s="288"/>
      <c r="J23" s="219"/>
      <c r="K23" s="219"/>
      <c r="L23" s="219"/>
      <c r="M23" s="219"/>
      <c r="N23" s="7"/>
    </row>
    <row r="24" spans="1:25" ht="15.75" customHeight="1">
      <c r="A24" s="204">
        <v>19</v>
      </c>
      <c r="B24" s="414"/>
      <c r="C24" s="284"/>
      <c r="D24" s="284"/>
      <c r="E24" s="285"/>
      <c r="F24" s="286"/>
      <c r="G24" s="286"/>
      <c r="H24" s="287"/>
      <c r="I24" s="288"/>
      <c r="J24" s="219"/>
      <c r="K24" s="219"/>
      <c r="L24" s="219"/>
      <c r="M24" s="219"/>
      <c r="N24" s="7"/>
    </row>
    <row r="25" spans="1:25" ht="15.75" customHeight="1">
      <c r="A25" s="205">
        <v>20</v>
      </c>
      <c r="B25" s="416"/>
      <c r="C25" s="295"/>
      <c r="D25" s="295"/>
      <c r="E25" s="297"/>
      <c r="F25" s="298"/>
      <c r="G25" s="298"/>
      <c r="H25" s="299"/>
      <c r="I25" s="300"/>
      <c r="J25" s="221"/>
      <c r="K25" s="221"/>
      <c r="L25" s="221"/>
      <c r="M25" s="221"/>
      <c r="N25" s="7"/>
    </row>
    <row r="26" spans="1:25" ht="15.75" customHeight="1">
      <c r="A26" s="203">
        <v>21</v>
      </c>
      <c r="B26" s="417"/>
      <c r="C26" s="301"/>
      <c r="D26" s="301"/>
      <c r="E26" s="303"/>
      <c r="F26" s="304"/>
      <c r="G26" s="304"/>
      <c r="H26" s="305"/>
      <c r="I26" s="306"/>
      <c r="J26" s="222"/>
      <c r="K26" s="222"/>
      <c r="L26" s="222"/>
      <c r="M26" s="222"/>
      <c r="N26" s="7"/>
    </row>
    <row r="27" spans="1:25" ht="15.75" customHeight="1">
      <c r="A27" s="204">
        <v>22</v>
      </c>
      <c r="B27" s="414"/>
      <c r="C27" s="284"/>
      <c r="D27" s="284"/>
      <c r="E27" s="285"/>
      <c r="F27" s="286"/>
      <c r="G27" s="286"/>
      <c r="H27" s="287"/>
      <c r="I27" s="288"/>
      <c r="J27" s="219"/>
      <c r="K27" s="219"/>
      <c r="L27" s="219"/>
      <c r="M27" s="219"/>
      <c r="N27" s="7"/>
    </row>
    <row r="28" spans="1:25" ht="15.75" customHeight="1">
      <c r="A28" s="204">
        <v>23</v>
      </c>
      <c r="B28" s="414"/>
      <c r="C28" s="284"/>
      <c r="D28" s="284"/>
      <c r="E28" s="285"/>
      <c r="F28" s="286"/>
      <c r="G28" s="286"/>
      <c r="H28" s="287"/>
      <c r="I28" s="288"/>
      <c r="J28" s="219"/>
      <c r="K28" s="219"/>
      <c r="L28" s="219"/>
      <c r="M28" s="219"/>
      <c r="N28" s="7"/>
    </row>
    <row r="29" spans="1:25" ht="15.75" customHeight="1">
      <c r="A29" s="204">
        <v>24</v>
      </c>
      <c r="B29" s="414"/>
      <c r="C29" s="284"/>
      <c r="D29" s="284"/>
      <c r="E29" s="285"/>
      <c r="F29" s="286"/>
      <c r="G29" s="286"/>
      <c r="H29" s="287"/>
      <c r="I29" s="288"/>
      <c r="J29" s="219"/>
      <c r="K29" s="219"/>
      <c r="L29" s="219"/>
      <c r="M29" s="219"/>
      <c r="N29" s="7"/>
    </row>
    <row r="30" spans="1:25" ht="15.75" customHeight="1">
      <c r="A30" s="205">
        <v>25</v>
      </c>
      <c r="B30" s="415"/>
      <c r="C30" s="290"/>
      <c r="D30" s="290"/>
      <c r="E30" s="291"/>
      <c r="F30" s="292"/>
      <c r="G30" s="292"/>
      <c r="H30" s="293"/>
      <c r="I30" s="294"/>
      <c r="J30" s="220"/>
      <c r="K30" s="220"/>
      <c r="L30" s="220"/>
      <c r="M30" s="220"/>
      <c r="N30" s="7"/>
    </row>
    <row r="31" spans="1:25" ht="15.75" customHeight="1">
      <c r="A31" s="203">
        <v>26</v>
      </c>
      <c r="B31" s="413"/>
      <c r="C31" s="279"/>
      <c r="D31" s="279"/>
      <c r="E31" s="280"/>
      <c r="F31" s="281"/>
      <c r="G31" s="281"/>
      <c r="H31" s="282"/>
      <c r="I31" s="283"/>
      <c r="J31" s="218"/>
      <c r="K31" s="218"/>
      <c r="L31" s="218"/>
      <c r="M31" s="218"/>
      <c r="N31" s="7"/>
    </row>
    <row r="32" spans="1:25" ht="15.75" customHeight="1">
      <c r="A32" s="204">
        <v>27</v>
      </c>
      <c r="B32" s="414"/>
      <c r="C32" s="284"/>
      <c r="D32" s="284"/>
      <c r="E32" s="285"/>
      <c r="F32" s="286"/>
      <c r="G32" s="286"/>
      <c r="H32" s="287"/>
      <c r="I32" s="288"/>
      <c r="J32" s="219"/>
      <c r="K32" s="219"/>
      <c r="L32" s="219"/>
      <c r="M32" s="219"/>
      <c r="N32" s="7"/>
    </row>
    <row r="33" spans="1:14" ht="15.75" customHeight="1">
      <c r="A33" s="204">
        <v>28</v>
      </c>
      <c r="B33" s="414"/>
      <c r="C33" s="284"/>
      <c r="D33" s="284"/>
      <c r="E33" s="285"/>
      <c r="F33" s="286"/>
      <c r="G33" s="286"/>
      <c r="H33" s="287"/>
      <c r="I33" s="288"/>
      <c r="J33" s="219"/>
      <c r="K33" s="219"/>
      <c r="L33" s="219"/>
      <c r="M33" s="219"/>
      <c r="N33" s="7"/>
    </row>
    <row r="34" spans="1:14" ht="15.75" customHeight="1">
      <c r="A34" s="204">
        <v>29</v>
      </c>
      <c r="B34" s="418"/>
      <c r="C34" s="284"/>
      <c r="D34" s="284"/>
      <c r="E34" s="285"/>
      <c r="F34" s="286"/>
      <c r="G34" s="286"/>
      <c r="H34" s="287"/>
      <c r="I34" s="288"/>
      <c r="J34" s="219"/>
      <c r="K34" s="219"/>
      <c r="L34" s="219"/>
      <c r="M34" s="219"/>
      <c r="N34" s="7"/>
    </row>
    <row r="35" spans="1:14" ht="15.75" customHeight="1">
      <c r="A35" s="205">
        <v>30</v>
      </c>
      <c r="B35" s="419"/>
      <c r="C35" s="295"/>
      <c r="D35" s="295"/>
      <c r="E35" s="297"/>
      <c r="F35" s="298"/>
      <c r="G35" s="298"/>
      <c r="H35" s="299"/>
      <c r="I35" s="300"/>
      <c r="J35" s="221"/>
      <c r="K35" s="221"/>
      <c r="L35" s="221"/>
      <c r="M35" s="221"/>
      <c r="N35" s="7"/>
    </row>
    <row r="36" spans="1:14" ht="15.75" customHeight="1">
      <c r="A36" s="203">
        <v>31</v>
      </c>
      <c r="B36" s="420"/>
      <c r="C36" s="301"/>
      <c r="D36" s="301"/>
      <c r="E36" s="303"/>
      <c r="F36" s="304"/>
      <c r="G36" s="304"/>
      <c r="H36" s="305"/>
      <c r="I36" s="306"/>
      <c r="J36" s="222"/>
      <c r="K36" s="222"/>
      <c r="L36" s="222"/>
      <c r="M36" s="222"/>
      <c r="N36" s="7"/>
    </row>
    <row r="37" spans="1:14" ht="15.75" customHeight="1">
      <c r="A37" s="204">
        <v>32</v>
      </c>
      <c r="B37" s="421"/>
      <c r="C37" s="284"/>
      <c r="D37" s="284"/>
      <c r="E37" s="285"/>
      <c r="F37" s="286"/>
      <c r="G37" s="286"/>
      <c r="H37" s="287"/>
      <c r="I37" s="288"/>
      <c r="J37" s="219"/>
      <c r="K37" s="219"/>
      <c r="L37" s="219"/>
      <c r="M37" s="219"/>
      <c r="N37" s="7"/>
    </row>
    <row r="38" spans="1:14" ht="15.75" customHeight="1">
      <c r="A38" s="204">
        <v>33</v>
      </c>
      <c r="B38" s="421"/>
      <c r="C38" s="284"/>
      <c r="D38" s="284"/>
      <c r="E38" s="285"/>
      <c r="F38" s="286"/>
      <c r="G38" s="286"/>
      <c r="H38" s="287"/>
      <c r="I38" s="288"/>
      <c r="J38" s="219"/>
      <c r="K38" s="219"/>
      <c r="L38" s="219"/>
      <c r="M38" s="219"/>
      <c r="N38" s="7"/>
    </row>
    <row r="39" spans="1:14" ht="15.75" customHeight="1">
      <c r="A39" s="204">
        <v>34</v>
      </c>
      <c r="B39" s="421"/>
      <c r="C39" s="284"/>
      <c r="D39" s="284"/>
      <c r="E39" s="285"/>
      <c r="F39" s="286"/>
      <c r="G39" s="286"/>
      <c r="H39" s="287"/>
      <c r="I39" s="288"/>
      <c r="J39" s="219"/>
      <c r="K39" s="219"/>
      <c r="L39" s="219"/>
      <c r="M39" s="219"/>
      <c r="N39" s="7"/>
    </row>
    <row r="40" spans="1:14" ht="15.75" customHeight="1">
      <c r="A40" s="205">
        <v>35</v>
      </c>
      <c r="B40" s="422"/>
      <c r="C40" s="290"/>
      <c r="D40" s="290"/>
      <c r="E40" s="291"/>
      <c r="F40" s="292"/>
      <c r="G40" s="292"/>
      <c r="H40" s="293"/>
      <c r="I40" s="294"/>
      <c r="J40" s="220"/>
      <c r="K40" s="220"/>
      <c r="L40" s="220"/>
      <c r="M40" s="220"/>
      <c r="N40" s="7"/>
    </row>
    <row r="41" spans="1:14" ht="15.75" customHeight="1">
      <c r="A41" s="203">
        <v>36</v>
      </c>
      <c r="B41" s="423"/>
      <c r="C41" s="279"/>
      <c r="D41" s="279"/>
      <c r="E41" s="280"/>
      <c r="F41" s="281"/>
      <c r="G41" s="281"/>
      <c r="H41" s="282"/>
      <c r="I41" s="283"/>
      <c r="J41" s="218"/>
      <c r="K41" s="218"/>
      <c r="L41" s="218"/>
      <c r="M41" s="218"/>
      <c r="N41" s="7"/>
    </row>
    <row r="42" spans="1:14" ht="15.75" customHeight="1">
      <c r="A42" s="204">
        <v>37</v>
      </c>
      <c r="B42" s="421"/>
      <c r="C42" s="284"/>
      <c r="D42" s="284"/>
      <c r="E42" s="285"/>
      <c r="F42" s="286"/>
      <c r="G42" s="286"/>
      <c r="H42" s="287"/>
      <c r="I42" s="288"/>
      <c r="J42" s="219"/>
      <c r="K42" s="219"/>
      <c r="L42" s="219"/>
      <c r="M42" s="219"/>
      <c r="N42" s="7"/>
    </row>
    <row r="43" spans="1:14" ht="15.75" customHeight="1">
      <c r="A43" s="204">
        <v>38</v>
      </c>
      <c r="B43" s="421"/>
      <c r="C43" s="284"/>
      <c r="D43" s="284"/>
      <c r="E43" s="285"/>
      <c r="F43" s="286"/>
      <c r="G43" s="286"/>
      <c r="H43" s="287"/>
      <c r="I43" s="288"/>
      <c r="J43" s="219"/>
      <c r="K43" s="219"/>
      <c r="L43" s="219"/>
      <c r="M43" s="219"/>
      <c r="N43" s="7"/>
    </row>
    <row r="44" spans="1:14" ht="15.75" customHeight="1">
      <c r="A44" s="204">
        <v>39</v>
      </c>
      <c r="B44" s="421"/>
      <c r="C44" s="284"/>
      <c r="D44" s="284"/>
      <c r="E44" s="285"/>
      <c r="F44" s="286"/>
      <c r="G44" s="286"/>
      <c r="H44" s="287"/>
      <c r="I44" s="288"/>
      <c r="J44" s="219"/>
      <c r="K44" s="219"/>
      <c r="L44" s="219"/>
      <c r="M44" s="219"/>
      <c r="N44" s="7"/>
    </row>
    <row r="45" spans="1:14" ht="15.75" customHeight="1">
      <c r="A45" s="205">
        <v>40</v>
      </c>
      <c r="B45" s="424"/>
      <c r="C45" s="295"/>
      <c r="D45" s="295"/>
      <c r="E45" s="297"/>
      <c r="F45" s="298"/>
      <c r="G45" s="298"/>
      <c r="H45" s="299"/>
      <c r="I45" s="300"/>
      <c r="J45" s="221"/>
      <c r="K45" s="221"/>
      <c r="L45" s="221"/>
      <c r="M45" s="221"/>
      <c r="N45" s="7"/>
    </row>
    <row r="46" spans="1:14" ht="15.75" customHeight="1">
      <c r="A46" s="203">
        <v>41</v>
      </c>
      <c r="B46" s="420"/>
      <c r="C46" s="301"/>
      <c r="D46" s="301"/>
      <c r="E46" s="303"/>
      <c r="F46" s="304"/>
      <c r="G46" s="304"/>
      <c r="H46" s="305"/>
      <c r="I46" s="306"/>
      <c r="J46" s="222"/>
      <c r="K46" s="222"/>
      <c r="L46" s="222"/>
      <c r="M46" s="222"/>
      <c r="N46" s="7"/>
    </row>
    <row r="47" spans="1:14" ht="15.75" customHeight="1">
      <c r="A47" s="204">
        <v>42</v>
      </c>
      <c r="B47" s="421"/>
      <c r="C47" s="284"/>
      <c r="D47" s="284"/>
      <c r="E47" s="285"/>
      <c r="F47" s="286"/>
      <c r="G47" s="286"/>
      <c r="H47" s="287"/>
      <c r="I47" s="288"/>
      <c r="J47" s="219"/>
      <c r="K47" s="219"/>
      <c r="L47" s="219"/>
      <c r="M47" s="219"/>
      <c r="N47" s="7"/>
    </row>
    <row r="48" spans="1:14" ht="15.75" customHeight="1">
      <c r="A48" s="204">
        <v>43</v>
      </c>
      <c r="B48" s="421"/>
      <c r="C48" s="284"/>
      <c r="D48" s="284"/>
      <c r="E48" s="285"/>
      <c r="F48" s="286"/>
      <c r="G48" s="286"/>
      <c r="H48" s="287"/>
      <c r="I48" s="288"/>
      <c r="J48" s="219"/>
      <c r="K48" s="219"/>
      <c r="L48" s="219"/>
      <c r="M48" s="219"/>
      <c r="N48" s="7"/>
    </row>
    <row r="49" spans="1:14" ht="15.75" customHeight="1">
      <c r="A49" s="204">
        <v>44</v>
      </c>
      <c r="B49" s="421"/>
      <c r="C49" s="284"/>
      <c r="D49" s="289"/>
      <c r="E49" s="285"/>
      <c r="F49" s="286"/>
      <c r="G49" s="286"/>
      <c r="H49" s="287"/>
      <c r="I49" s="288"/>
      <c r="J49" s="219"/>
      <c r="K49" s="219"/>
      <c r="L49" s="219"/>
      <c r="M49" s="219"/>
      <c r="N49" s="7"/>
    </row>
    <row r="50" spans="1:14" ht="15.75" customHeight="1">
      <c r="A50" s="205">
        <v>45</v>
      </c>
      <c r="B50" s="422"/>
      <c r="C50" s="290"/>
      <c r="D50" s="290"/>
      <c r="E50" s="291"/>
      <c r="F50" s="292"/>
      <c r="G50" s="292"/>
      <c r="H50" s="293"/>
      <c r="I50" s="294"/>
      <c r="J50" s="220"/>
      <c r="K50" s="220"/>
      <c r="L50" s="220"/>
      <c r="M50" s="220"/>
      <c r="N50" s="7"/>
    </row>
    <row r="51" spans="1:14" ht="15.75" customHeight="1">
      <c r="A51" s="203">
        <v>46</v>
      </c>
      <c r="B51" s="423"/>
      <c r="C51" s="279"/>
      <c r="D51" s="279"/>
      <c r="E51" s="280"/>
      <c r="F51" s="281"/>
      <c r="G51" s="281"/>
      <c r="H51" s="282"/>
      <c r="I51" s="283"/>
      <c r="J51" s="218"/>
      <c r="K51" s="218"/>
      <c r="L51" s="218"/>
      <c r="M51" s="218"/>
      <c r="N51" s="7"/>
    </row>
    <row r="52" spans="1:14" ht="15.75" customHeight="1">
      <c r="A52" s="204">
        <v>47</v>
      </c>
      <c r="B52" s="421"/>
      <c r="C52" s="284"/>
      <c r="D52" s="284"/>
      <c r="E52" s="285"/>
      <c r="F52" s="286"/>
      <c r="G52" s="286"/>
      <c r="H52" s="287"/>
      <c r="I52" s="288"/>
      <c r="J52" s="219"/>
      <c r="K52" s="219"/>
      <c r="L52" s="219"/>
      <c r="M52" s="219"/>
      <c r="N52" s="7"/>
    </row>
    <row r="53" spans="1:14" ht="15.75" customHeight="1">
      <c r="A53" s="204">
        <v>48</v>
      </c>
      <c r="B53" s="421"/>
      <c r="C53" s="284"/>
      <c r="D53" s="284"/>
      <c r="E53" s="285"/>
      <c r="F53" s="286"/>
      <c r="G53" s="286"/>
      <c r="H53" s="287"/>
      <c r="I53" s="288"/>
      <c r="J53" s="219"/>
      <c r="K53" s="219"/>
      <c r="L53" s="219"/>
      <c r="M53" s="219"/>
      <c r="N53" s="7"/>
    </row>
    <row r="54" spans="1:14" ht="15.75" customHeight="1">
      <c r="A54" s="204">
        <v>49</v>
      </c>
      <c r="B54" s="421"/>
      <c r="C54" s="284"/>
      <c r="D54" s="284"/>
      <c r="E54" s="285"/>
      <c r="F54" s="286"/>
      <c r="G54" s="286"/>
      <c r="H54" s="287"/>
      <c r="I54" s="288"/>
      <c r="J54" s="219"/>
      <c r="K54" s="219"/>
      <c r="L54" s="219"/>
      <c r="M54" s="219"/>
      <c r="N54" s="7"/>
    </row>
    <row r="55" spans="1:14" ht="15.75" customHeight="1">
      <c r="A55" s="205">
        <v>50</v>
      </c>
      <c r="B55" s="424"/>
      <c r="C55" s="295"/>
      <c r="D55" s="295"/>
      <c r="E55" s="297"/>
      <c r="F55" s="298"/>
      <c r="G55" s="298"/>
      <c r="H55" s="299"/>
      <c r="I55" s="300"/>
      <c r="J55" s="221"/>
      <c r="K55" s="221"/>
      <c r="L55" s="221"/>
      <c r="M55" s="221"/>
      <c r="N55" s="7"/>
    </row>
    <row r="56" spans="1:14" ht="15.75" customHeight="1">
      <c r="A56" s="205">
        <v>51</v>
      </c>
      <c r="B56" s="413"/>
      <c r="C56" s="278"/>
      <c r="D56" s="279"/>
      <c r="E56" s="280"/>
      <c r="F56" s="281"/>
      <c r="G56" s="281"/>
      <c r="H56" s="282"/>
      <c r="I56" s="283"/>
      <c r="J56" s="218"/>
      <c r="K56" s="218"/>
      <c r="L56" s="218"/>
      <c r="M56" s="218"/>
    </row>
    <row r="57" spans="1:14" ht="15.75" customHeight="1">
      <c r="A57" s="205">
        <v>52</v>
      </c>
      <c r="B57" s="414"/>
      <c r="C57" s="284"/>
      <c r="D57" s="284"/>
      <c r="E57" s="285"/>
      <c r="F57" s="286"/>
      <c r="G57" s="286"/>
      <c r="H57" s="287"/>
      <c r="I57" s="288"/>
      <c r="J57" s="219"/>
      <c r="K57" s="219"/>
      <c r="L57" s="219"/>
      <c r="M57" s="219"/>
    </row>
    <row r="58" spans="1:14" ht="15.75" customHeight="1">
      <c r="A58" s="205">
        <v>53</v>
      </c>
      <c r="B58" s="414"/>
      <c r="C58" s="289"/>
      <c r="D58" s="284"/>
      <c r="E58" s="285"/>
      <c r="F58" s="286"/>
      <c r="G58" s="286"/>
      <c r="H58" s="287"/>
      <c r="I58" s="288"/>
      <c r="J58" s="219"/>
      <c r="K58" s="219"/>
      <c r="L58" s="219"/>
      <c r="M58" s="219"/>
    </row>
    <row r="59" spans="1:14" ht="15.75" customHeight="1">
      <c r="A59" s="205">
        <v>54</v>
      </c>
      <c r="B59" s="414"/>
      <c r="C59" s="284"/>
      <c r="D59" s="284"/>
      <c r="E59" s="285"/>
      <c r="F59" s="286"/>
      <c r="G59" s="286"/>
      <c r="H59" s="287"/>
      <c r="I59" s="288"/>
      <c r="J59" s="219"/>
      <c r="K59" s="219"/>
      <c r="L59" s="219"/>
      <c r="M59" s="219"/>
    </row>
    <row r="60" spans="1:14" ht="15.75" customHeight="1">
      <c r="A60" s="205">
        <v>55</v>
      </c>
      <c r="B60" s="415"/>
      <c r="C60" s="290"/>
      <c r="D60" s="290"/>
      <c r="E60" s="291"/>
      <c r="F60" s="292"/>
      <c r="G60" s="292"/>
      <c r="H60" s="293"/>
      <c r="I60" s="294"/>
      <c r="J60" s="220"/>
      <c r="K60" s="220"/>
      <c r="L60" s="220"/>
      <c r="M60" s="220"/>
    </row>
    <row r="61" spans="1:14" ht="15.75" customHeight="1">
      <c r="A61" s="205">
        <v>56</v>
      </c>
      <c r="B61" s="413"/>
      <c r="C61" s="278"/>
      <c r="D61" s="279"/>
      <c r="E61" s="280"/>
      <c r="F61" s="281"/>
      <c r="G61" s="281"/>
      <c r="H61" s="282"/>
      <c r="I61" s="283"/>
      <c r="J61" s="218"/>
      <c r="K61" s="218"/>
      <c r="L61" s="218"/>
      <c r="M61" s="218"/>
    </row>
    <row r="62" spans="1:14" ht="15.75" customHeight="1">
      <c r="A62" s="205">
        <v>57</v>
      </c>
      <c r="B62" s="414"/>
      <c r="C62" s="289"/>
      <c r="D62" s="284"/>
      <c r="E62" s="285"/>
      <c r="F62" s="286"/>
      <c r="G62" s="286"/>
      <c r="H62" s="287"/>
      <c r="I62" s="288"/>
      <c r="J62" s="219"/>
      <c r="K62" s="219"/>
      <c r="L62" s="219"/>
      <c r="M62" s="219"/>
    </row>
    <row r="63" spans="1:14" ht="15.75" customHeight="1">
      <c r="A63" s="205">
        <v>58</v>
      </c>
      <c r="B63" s="414"/>
      <c r="C63" s="284"/>
      <c r="D63" s="284"/>
      <c r="E63" s="285"/>
      <c r="F63" s="286"/>
      <c r="G63" s="286"/>
      <c r="H63" s="287"/>
      <c r="I63" s="288"/>
      <c r="J63" s="219"/>
      <c r="K63" s="219"/>
      <c r="L63" s="219"/>
      <c r="M63" s="219"/>
    </row>
    <row r="64" spans="1:14" ht="15.75" customHeight="1">
      <c r="A64" s="205">
        <v>59</v>
      </c>
      <c r="B64" s="414"/>
      <c r="C64" s="284"/>
      <c r="D64" s="289"/>
      <c r="E64" s="285"/>
      <c r="F64" s="286"/>
      <c r="G64" s="286"/>
      <c r="H64" s="287"/>
      <c r="I64" s="288"/>
      <c r="J64" s="219"/>
      <c r="K64" s="219"/>
      <c r="L64" s="219"/>
      <c r="M64" s="219"/>
    </row>
    <row r="65" spans="1:13" ht="15.75" customHeight="1">
      <c r="A65" s="205">
        <v>60</v>
      </c>
      <c r="B65" s="416"/>
      <c r="C65" s="295"/>
      <c r="D65" s="296"/>
      <c r="E65" s="297"/>
      <c r="F65" s="298"/>
      <c r="G65" s="298"/>
      <c r="H65" s="299"/>
      <c r="I65" s="300"/>
      <c r="J65" s="221"/>
      <c r="K65" s="221"/>
      <c r="L65" s="221"/>
      <c r="M65" s="221"/>
    </row>
    <row r="66" spans="1:13" ht="15.75" customHeight="1">
      <c r="A66" s="205">
        <v>61</v>
      </c>
      <c r="B66" s="417"/>
      <c r="C66" s="301"/>
      <c r="D66" s="302"/>
      <c r="E66" s="303"/>
      <c r="F66" s="304"/>
      <c r="G66" s="304"/>
      <c r="H66" s="305"/>
      <c r="I66" s="306"/>
      <c r="J66" s="222"/>
      <c r="K66" s="222"/>
      <c r="L66" s="222"/>
      <c r="M66" s="222"/>
    </row>
    <row r="67" spans="1:13" ht="15.75" customHeight="1">
      <c r="A67" s="205">
        <v>62</v>
      </c>
      <c r="B67" s="414"/>
      <c r="C67" s="284"/>
      <c r="D67" s="284"/>
      <c r="E67" s="285"/>
      <c r="F67" s="286"/>
      <c r="G67" s="286"/>
      <c r="H67" s="287"/>
      <c r="I67" s="288"/>
      <c r="J67" s="219"/>
      <c r="K67" s="219"/>
      <c r="L67" s="219"/>
      <c r="M67" s="219"/>
    </row>
    <row r="68" spans="1:13" ht="15.75" customHeight="1">
      <c r="A68" s="205">
        <v>63</v>
      </c>
      <c r="B68" s="414"/>
      <c r="C68" s="284"/>
      <c r="D68" s="284"/>
      <c r="E68" s="285"/>
      <c r="F68" s="286"/>
      <c r="G68" s="286"/>
      <c r="H68" s="287"/>
      <c r="I68" s="288"/>
      <c r="J68" s="219"/>
      <c r="K68" s="219"/>
      <c r="L68" s="219"/>
      <c r="M68" s="219"/>
    </row>
    <row r="69" spans="1:13" ht="15.75" customHeight="1">
      <c r="A69" s="205">
        <v>64</v>
      </c>
      <c r="B69" s="414"/>
      <c r="C69" s="284"/>
      <c r="D69" s="284"/>
      <c r="E69" s="285"/>
      <c r="F69" s="286"/>
      <c r="G69" s="286"/>
      <c r="H69" s="287"/>
      <c r="I69" s="288"/>
      <c r="J69" s="219"/>
      <c r="K69" s="219"/>
      <c r="L69" s="219"/>
      <c r="M69" s="219"/>
    </row>
    <row r="70" spans="1:13" ht="15.75" customHeight="1">
      <c r="A70" s="205">
        <v>65</v>
      </c>
      <c r="B70" s="415"/>
      <c r="C70" s="290"/>
      <c r="D70" s="290"/>
      <c r="E70" s="291"/>
      <c r="F70" s="292"/>
      <c r="G70" s="292"/>
      <c r="H70" s="293"/>
      <c r="I70" s="294"/>
      <c r="J70" s="220"/>
      <c r="K70" s="220"/>
      <c r="L70" s="220"/>
      <c r="M70" s="220"/>
    </row>
    <row r="71" spans="1:13" ht="15.75" customHeight="1">
      <c r="A71" s="205">
        <v>66</v>
      </c>
      <c r="B71" s="413"/>
      <c r="C71" s="279"/>
      <c r="D71" s="279"/>
      <c r="E71" s="280"/>
      <c r="F71" s="281"/>
      <c r="G71" s="281"/>
      <c r="H71" s="282"/>
      <c r="I71" s="283"/>
      <c r="J71" s="218"/>
      <c r="K71" s="218"/>
      <c r="L71" s="218"/>
      <c r="M71" s="218"/>
    </row>
    <row r="72" spans="1:13" ht="15.75" customHeight="1">
      <c r="A72" s="205">
        <v>67</v>
      </c>
      <c r="B72" s="414"/>
      <c r="C72" s="284"/>
      <c r="D72" s="284"/>
      <c r="E72" s="285"/>
      <c r="F72" s="286"/>
      <c r="G72" s="286"/>
      <c r="H72" s="287"/>
      <c r="I72" s="288"/>
      <c r="J72" s="219"/>
      <c r="K72" s="219"/>
      <c r="L72" s="219"/>
      <c r="M72" s="219"/>
    </row>
    <row r="73" spans="1:13" ht="15.75" customHeight="1">
      <c r="A73" s="205">
        <v>68</v>
      </c>
      <c r="B73" s="414"/>
      <c r="C73" s="284"/>
      <c r="D73" s="284"/>
      <c r="E73" s="285"/>
      <c r="F73" s="286"/>
      <c r="G73" s="286"/>
      <c r="H73" s="287"/>
      <c r="I73" s="288"/>
      <c r="J73" s="219"/>
      <c r="K73" s="219"/>
      <c r="L73" s="219"/>
      <c r="M73" s="219"/>
    </row>
    <row r="74" spans="1:13" ht="15.75" customHeight="1">
      <c r="A74" s="205">
        <v>69</v>
      </c>
      <c r="B74" s="414"/>
      <c r="C74" s="284"/>
      <c r="D74" s="284"/>
      <c r="E74" s="285"/>
      <c r="F74" s="286"/>
      <c r="G74" s="286"/>
      <c r="H74" s="287"/>
      <c r="I74" s="288"/>
      <c r="J74" s="219"/>
      <c r="K74" s="219"/>
      <c r="L74" s="219"/>
      <c r="M74" s="219"/>
    </row>
    <row r="75" spans="1:13" ht="15.75" customHeight="1">
      <c r="A75" s="205">
        <v>70</v>
      </c>
      <c r="B75" s="416"/>
      <c r="C75" s="295"/>
      <c r="D75" s="295"/>
      <c r="E75" s="297"/>
      <c r="F75" s="298"/>
      <c r="G75" s="298"/>
      <c r="H75" s="299"/>
      <c r="I75" s="300"/>
      <c r="J75" s="221"/>
      <c r="K75" s="221"/>
      <c r="L75" s="221"/>
      <c r="M75" s="221"/>
    </row>
    <row r="76" spans="1:13" ht="15.75" customHeight="1">
      <c r="A76" s="205">
        <v>71</v>
      </c>
      <c r="B76" s="417"/>
      <c r="C76" s="301"/>
      <c r="D76" s="301"/>
      <c r="E76" s="303"/>
      <c r="F76" s="304"/>
      <c r="G76" s="304"/>
      <c r="H76" s="305"/>
      <c r="I76" s="306"/>
      <c r="J76" s="222"/>
      <c r="K76" s="222"/>
      <c r="L76" s="222"/>
      <c r="M76" s="222"/>
    </row>
    <row r="77" spans="1:13" ht="15.75" customHeight="1">
      <c r="A77" s="205">
        <v>72</v>
      </c>
      <c r="B77" s="414"/>
      <c r="C77" s="284"/>
      <c r="D77" s="284"/>
      <c r="E77" s="285"/>
      <c r="F77" s="286"/>
      <c r="G77" s="286"/>
      <c r="H77" s="287"/>
      <c r="I77" s="288"/>
      <c r="J77" s="219"/>
      <c r="K77" s="219"/>
      <c r="L77" s="219"/>
      <c r="M77" s="219"/>
    </row>
    <row r="78" spans="1:13" ht="15.75" customHeight="1">
      <c r="A78" s="205">
        <v>73</v>
      </c>
      <c r="B78" s="414"/>
      <c r="C78" s="284"/>
      <c r="D78" s="284"/>
      <c r="E78" s="285"/>
      <c r="F78" s="286"/>
      <c r="G78" s="286"/>
      <c r="H78" s="287"/>
      <c r="I78" s="288"/>
      <c r="J78" s="219"/>
      <c r="K78" s="219"/>
      <c r="L78" s="219"/>
      <c r="M78" s="219"/>
    </row>
    <row r="79" spans="1:13" ht="15.75" customHeight="1">
      <c r="A79" s="205">
        <v>74</v>
      </c>
      <c r="B79" s="414"/>
      <c r="C79" s="284"/>
      <c r="D79" s="284"/>
      <c r="E79" s="285"/>
      <c r="F79" s="286"/>
      <c r="G79" s="286"/>
      <c r="H79" s="287"/>
      <c r="I79" s="288"/>
      <c r="J79" s="219"/>
      <c r="K79" s="219"/>
      <c r="L79" s="219"/>
      <c r="M79" s="219"/>
    </row>
    <row r="80" spans="1:13" ht="15.75" customHeight="1">
      <c r="A80" s="205">
        <v>75</v>
      </c>
      <c r="B80" s="415"/>
      <c r="C80" s="290"/>
      <c r="D80" s="290"/>
      <c r="E80" s="291"/>
      <c r="F80" s="292"/>
      <c r="G80" s="292"/>
      <c r="H80" s="293"/>
      <c r="I80" s="294"/>
      <c r="J80" s="220"/>
      <c r="K80" s="220"/>
      <c r="L80" s="220"/>
      <c r="M80" s="220"/>
    </row>
    <row r="81" spans="1:13" ht="15.75" customHeight="1">
      <c r="A81" s="205">
        <v>76</v>
      </c>
      <c r="B81" s="413"/>
      <c r="C81" s="279"/>
      <c r="D81" s="279"/>
      <c r="E81" s="280"/>
      <c r="F81" s="281"/>
      <c r="G81" s="281"/>
      <c r="H81" s="282"/>
      <c r="I81" s="283"/>
      <c r="J81" s="218"/>
      <c r="K81" s="218"/>
      <c r="L81" s="218"/>
      <c r="M81" s="218"/>
    </row>
    <row r="82" spans="1:13" ht="15.75" customHeight="1">
      <c r="A82" s="205">
        <v>77</v>
      </c>
      <c r="B82" s="414"/>
      <c r="C82" s="284"/>
      <c r="D82" s="284"/>
      <c r="E82" s="285"/>
      <c r="F82" s="286"/>
      <c r="G82" s="286"/>
      <c r="H82" s="287"/>
      <c r="I82" s="288"/>
      <c r="J82" s="219"/>
      <c r="K82" s="219"/>
      <c r="L82" s="219"/>
      <c r="M82" s="219"/>
    </row>
    <row r="83" spans="1:13" ht="15.75" customHeight="1">
      <c r="A83" s="205">
        <v>78</v>
      </c>
      <c r="B83" s="414"/>
      <c r="C83" s="284"/>
      <c r="D83" s="284"/>
      <c r="E83" s="285"/>
      <c r="F83" s="286"/>
      <c r="G83" s="286"/>
      <c r="H83" s="287"/>
      <c r="I83" s="288"/>
      <c r="J83" s="219"/>
      <c r="K83" s="219"/>
      <c r="L83" s="219"/>
      <c r="M83" s="219"/>
    </row>
    <row r="84" spans="1:13" ht="15.75" customHeight="1">
      <c r="A84" s="205">
        <v>79</v>
      </c>
      <c r="B84" s="418"/>
      <c r="C84" s="284"/>
      <c r="D84" s="284"/>
      <c r="E84" s="285"/>
      <c r="F84" s="286"/>
      <c r="G84" s="286"/>
      <c r="H84" s="287"/>
      <c r="I84" s="288"/>
      <c r="J84" s="219"/>
      <c r="K84" s="219"/>
      <c r="L84" s="219"/>
      <c r="M84" s="219"/>
    </row>
    <row r="85" spans="1:13" ht="15.75" customHeight="1">
      <c r="A85" s="205">
        <v>80</v>
      </c>
      <c r="B85" s="419"/>
      <c r="C85" s="295"/>
      <c r="D85" s="295"/>
      <c r="E85" s="297"/>
      <c r="F85" s="298"/>
      <c r="G85" s="298"/>
      <c r="H85" s="299"/>
      <c r="I85" s="300"/>
      <c r="J85" s="221"/>
      <c r="K85" s="221"/>
      <c r="L85" s="221"/>
      <c r="M85" s="221"/>
    </row>
    <row r="86" spans="1:13" ht="15.75" customHeight="1">
      <c r="A86" s="205">
        <v>81</v>
      </c>
      <c r="B86" s="420"/>
      <c r="C86" s="301"/>
      <c r="D86" s="301"/>
      <c r="E86" s="303"/>
      <c r="F86" s="304"/>
      <c r="G86" s="304"/>
      <c r="H86" s="305"/>
      <c r="I86" s="306"/>
      <c r="J86" s="222"/>
      <c r="K86" s="222"/>
      <c r="L86" s="222"/>
      <c r="M86" s="222"/>
    </row>
    <row r="87" spans="1:13" ht="15.75" customHeight="1">
      <c r="A87" s="205">
        <v>82</v>
      </c>
      <c r="B87" s="421"/>
      <c r="C87" s="284"/>
      <c r="D87" s="284"/>
      <c r="E87" s="285"/>
      <c r="F87" s="286"/>
      <c r="G87" s="286"/>
      <c r="H87" s="287"/>
      <c r="I87" s="288"/>
      <c r="J87" s="219"/>
      <c r="K87" s="219"/>
      <c r="L87" s="219"/>
      <c r="M87" s="219"/>
    </row>
    <row r="88" spans="1:13" ht="15.75" customHeight="1">
      <c r="A88" s="205">
        <v>83</v>
      </c>
      <c r="B88" s="421"/>
      <c r="C88" s="284"/>
      <c r="D88" s="284"/>
      <c r="E88" s="285"/>
      <c r="F88" s="286"/>
      <c r="G88" s="286"/>
      <c r="H88" s="287"/>
      <c r="I88" s="288"/>
      <c r="J88" s="219"/>
      <c r="K88" s="219"/>
      <c r="L88" s="219"/>
      <c r="M88" s="219"/>
    </row>
    <row r="89" spans="1:13" ht="15.75" customHeight="1">
      <c r="A89" s="205">
        <v>84</v>
      </c>
      <c r="B89" s="421"/>
      <c r="C89" s="284"/>
      <c r="D89" s="284"/>
      <c r="E89" s="285"/>
      <c r="F89" s="286"/>
      <c r="G89" s="286"/>
      <c r="H89" s="287"/>
      <c r="I89" s="288"/>
      <c r="J89" s="219"/>
      <c r="K89" s="219"/>
      <c r="L89" s="219"/>
      <c r="M89" s="219"/>
    </row>
    <row r="90" spans="1:13" ht="15.75" customHeight="1">
      <c r="A90" s="205">
        <v>85</v>
      </c>
      <c r="B90" s="422"/>
      <c r="C90" s="290"/>
      <c r="D90" s="290"/>
      <c r="E90" s="291"/>
      <c r="F90" s="292"/>
      <c r="G90" s="292"/>
      <c r="H90" s="293"/>
      <c r="I90" s="294"/>
      <c r="J90" s="220"/>
      <c r="K90" s="220"/>
      <c r="L90" s="220"/>
      <c r="M90" s="220"/>
    </row>
    <row r="91" spans="1:13" ht="15.75" customHeight="1">
      <c r="A91" s="205">
        <v>86</v>
      </c>
      <c r="B91" s="423"/>
      <c r="C91" s="279"/>
      <c r="D91" s="279"/>
      <c r="E91" s="280"/>
      <c r="F91" s="281"/>
      <c r="G91" s="281"/>
      <c r="H91" s="282"/>
      <c r="I91" s="283"/>
      <c r="J91" s="218"/>
      <c r="K91" s="218"/>
      <c r="L91" s="218"/>
      <c r="M91" s="218"/>
    </row>
    <row r="92" spans="1:13" ht="15.75" customHeight="1">
      <c r="A92" s="205">
        <v>87</v>
      </c>
      <c r="B92" s="421"/>
      <c r="C92" s="284"/>
      <c r="D92" s="284"/>
      <c r="E92" s="285"/>
      <c r="F92" s="286"/>
      <c r="G92" s="286"/>
      <c r="H92" s="287"/>
      <c r="I92" s="288"/>
      <c r="J92" s="219"/>
      <c r="K92" s="219"/>
      <c r="L92" s="219"/>
      <c r="M92" s="219"/>
    </row>
    <row r="93" spans="1:13" ht="15.75" customHeight="1">
      <c r="A93" s="205">
        <v>88</v>
      </c>
      <c r="B93" s="421"/>
      <c r="C93" s="284"/>
      <c r="D93" s="284"/>
      <c r="E93" s="285"/>
      <c r="F93" s="286"/>
      <c r="G93" s="286"/>
      <c r="H93" s="287"/>
      <c r="I93" s="288"/>
      <c r="J93" s="219"/>
      <c r="K93" s="219"/>
      <c r="L93" s="219"/>
      <c r="M93" s="219"/>
    </row>
    <row r="94" spans="1:13" ht="15.75" customHeight="1">
      <c r="A94" s="205">
        <v>89</v>
      </c>
      <c r="B94" s="421"/>
      <c r="C94" s="284"/>
      <c r="D94" s="284"/>
      <c r="E94" s="285"/>
      <c r="F94" s="286"/>
      <c r="G94" s="286"/>
      <c r="H94" s="287"/>
      <c r="I94" s="288"/>
      <c r="J94" s="219"/>
      <c r="K94" s="219"/>
      <c r="L94" s="219"/>
      <c r="M94" s="219"/>
    </row>
    <row r="95" spans="1:13" ht="15.75" customHeight="1">
      <c r="A95" s="205">
        <v>90</v>
      </c>
      <c r="B95" s="424"/>
      <c r="C95" s="295"/>
      <c r="D95" s="295"/>
      <c r="E95" s="297"/>
      <c r="F95" s="298"/>
      <c r="G95" s="298"/>
      <c r="H95" s="299"/>
      <c r="I95" s="300"/>
      <c r="J95" s="221"/>
      <c r="K95" s="221"/>
      <c r="L95" s="221"/>
      <c r="M95" s="221"/>
    </row>
    <row r="96" spans="1:13" ht="15.75" customHeight="1">
      <c r="A96" s="205">
        <v>91</v>
      </c>
      <c r="B96" s="420"/>
      <c r="C96" s="301"/>
      <c r="D96" s="301"/>
      <c r="E96" s="303"/>
      <c r="F96" s="304"/>
      <c r="G96" s="304"/>
      <c r="H96" s="305"/>
      <c r="I96" s="306"/>
      <c r="J96" s="222"/>
      <c r="K96" s="222"/>
      <c r="L96" s="222"/>
      <c r="M96" s="222"/>
    </row>
    <row r="97" spans="1:13" ht="15.75" customHeight="1">
      <c r="A97" s="205">
        <v>92</v>
      </c>
      <c r="B97" s="421"/>
      <c r="C97" s="284"/>
      <c r="D97" s="284"/>
      <c r="E97" s="285"/>
      <c r="F97" s="286"/>
      <c r="G97" s="286"/>
      <c r="H97" s="287"/>
      <c r="I97" s="288"/>
      <c r="J97" s="219"/>
      <c r="K97" s="219"/>
      <c r="L97" s="219"/>
      <c r="M97" s="219"/>
    </row>
    <row r="98" spans="1:13" ht="15.75" customHeight="1">
      <c r="A98" s="205">
        <v>93</v>
      </c>
      <c r="B98" s="421"/>
      <c r="C98" s="284"/>
      <c r="D98" s="284"/>
      <c r="E98" s="285"/>
      <c r="F98" s="286"/>
      <c r="G98" s="286"/>
      <c r="H98" s="287"/>
      <c r="I98" s="288"/>
      <c r="J98" s="219"/>
      <c r="K98" s="219"/>
      <c r="L98" s="219"/>
      <c r="M98" s="219"/>
    </row>
    <row r="99" spans="1:13" ht="15.75" customHeight="1">
      <c r="A99" s="205">
        <v>94</v>
      </c>
      <c r="B99" s="421"/>
      <c r="C99" s="284"/>
      <c r="D99" s="289"/>
      <c r="E99" s="285"/>
      <c r="F99" s="286"/>
      <c r="G99" s="286"/>
      <c r="H99" s="287"/>
      <c r="I99" s="288"/>
      <c r="J99" s="219"/>
      <c r="K99" s="219"/>
      <c r="L99" s="219"/>
      <c r="M99" s="219"/>
    </row>
    <row r="100" spans="1:13" ht="15.75" customHeight="1">
      <c r="A100" s="205">
        <v>95</v>
      </c>
      <c r="B100" s="422"/>
      <c r="C100" s="290"/>
      <c r="D100" s="290"/>
      <c r="E100" s="291"/>
      <c r="F100" s="292"/>
      <c r="G100" s="292"/>
      <c r="H100" s="293"/>
      <c r="I100" s="294"/>
      <c r="J100" s="220"/>
      <c r="K100" s="220"/>
      <c r="L100" s="220"/>
      <c r="M100" s="220"/>
    </row>
    <row r="101" spans="1:13" ht="15.75" customHeight="1">
      <c r="A101" s="205">
        <v>96</v>
      </c>
      <c r="B101" s="423"/>
      <c r="C101" s="279"/>
      <c r="D101" s="279"/>
      <c r="E101" s="280"/>
      <c r="F101" s="281"/>
      <c r="G101" s="281"/>
      <c r="H101" s="282"/>
      <c r="I101" s="283"/>
      <c r="J101" s="218"/>
      <c r="K101" s="218"/>
      <c r="L101" s="218"/>
      <c r="M101" s="218"/>
    </row>
    <row r="102" spans="1:13" ht="15.75" customHeight="1">
      <c r="A102" s="205">
        <v>97</v>
      </c>
      <c r="B102" s="421"/>
      <c r="C102" s="284"/>
      <c r="D102" s="284"/>
      <c r="E102" s="285"/>
      <c r="F102" s="286"/>
      <c r="G102" s="286"/>
      <c r="H102" s="287"/>
      <c r="I102" s="288"/>
      <c r="J102" s="219"/>
      <c r="K102" s="219"/>
      <c r="L102" s="219"/>
      <c r="M102" s="219"/>
    </row>
    <row r="103" spans="1:13" ht="15.75" customHeight="1">
      <c r="A103" s="205">
        <v>98</v>
      </c>
      <c r="B103" s="421"/>
      <c r="C103" s="284"/>
      <c r="D103" s="284"/>
      <c r="E103" s="285"/>
      <c r="F103" s="286"/>
      <c r="G103" s="286"/>
      <c r="H103" s="287"/>
      <c r="I103" s="288"/>
      <c r="J103" s="219"/>
      <c r="K103" s="219"/>
      <c r="L103" s="219"/>
      <c r="M103" s="219"/>
    </row>
    <row r="104" spans="1:13" ht="15.75" customHeight="1">
      <c r="A104" s="205">
        <v>99</v>
      </c>
      <c r="B104" s="421"/>
      <c r="C104" s="284"/>
      <c r="D104" s="284"/>
      <c r="E104" s="285"/>
      <c r="F104" s="286"/>
      <c r="G104" s="286"/>
      <c r="H104" s="287"/>
      <c r="I104" s="288"/>
      <c r="J104" s="219"/>
      <c r="K104" s="219"/>
      <c r="L104" s="219"/>
      <c r="M104" s="219"/>
    </row>
    <row r="105" spans="1:13" ht="15.75" customHeight="1">
      <c r="A105" s="205">
        <v>100</v>
      </c>
      <c r="B105" s="424"/>
      <c r="C105" s="295"/>
      <c r="D105" s="295"/>
      <c r="E105" s="297"/>
      <c r="F105" s="298"/>
      <c r="G105" s="298"/>
      <c r="H105" s="299"/>
      <c r="I105" s="300"/>
      <c r="J105" s="221"/>
      <c r="K105" s="221"/>
      <c r="L105" s="221"/>
      <c r="M105" s="221"/>
    </row>
    <row r="106" spans="1:13" ht="15.75" customHeight="1">
      <c r="A106" s="205">
        <v>101</v>
      </c>
      <c r="B106" s="413"/>
      <c r="C106" s="278"/>
      <c r="D106" s="279"/>
      <c r="E106" s="280"/>
      <c r="F106" s="281"/>
      <c r="G106" s="281"/>
      <c r="H106" s="282"/>
      <c r="I106" s="283"/>
      <c r="J106" s="218"/>
      <c r="K106" s="218"/>
      <c r="L106" s="218"/>
      <c r="M106" s="218"/>
    </row>
    <row r="107" spans="1:13" ht="15.75" customHeight="1">
      <c r="A107" s="205">
        <v>102</v>
      </c>
      <c r="B107" s="414"/>
      <c r="C107" s="284"/>
      <c r="D107" s="284"/>
      <c r="E107" s="285"/>
      <c r="F107" s="286"/>
      <c r="G107" s="286"/>
      <c r="H107" s="287"/>
      <c r="I107" s="288"/>
      <c r="J107" s="219"/>
      <c r="K107" s="219"/>
      <c r="L107" s="219"/>
      <c r="M107" s="219"/>
    </row>
    <row r="108" spans="1:13" ht="15.75" customHeight="1">
      <c r="A108" s="205">
        <v>103</v>
      </c>
      <c r="B108" s="414"/>
      <c r="C108" s="289"/>
      <c r="D108" s="284"/>
      <c r="E108" s="285"/>
      <c r="F108" s="286"/>
      <c r="G108" s="286"/>
      <c r="H108" s="287"/>
      <c r="I108" s="288"/>
      <c r="J108" s="219"/>
      <c r="K108" s="219"/>
      <c r="L108" s="219"/>
      <c r="M108" s="219"/>
    </row>
    <row r="109" spans="1:13" ht="15.75" customHeight="1">
      <c r="A109" s="205">
        <v>104</v>
      </c>
      <c r="B109" s="414"/>
      <c r="C109" s="284"/>
      <c r="D109" s="284"/>
      <c r="E109" s="285"/>
      <c r="F109" s="286"/>
      <c r="G109" s="286"/>
      <c r="H109" s="287"/>
      <c r="I109" s="288"/>
      <c r="J109" s="219"/>
      <c r="K109" s="219"/>
      <c r="L109" s="219"/>
      <c r="M109" s="219"/>
    </row>
    <row r="110" spans="1:13" ht="15.75" customHeight="1">
      <c r="A110" s="205">
        <v>105</v>
      </c>
      <c r="B110" s="415"/>
      <c r="C110" s="290"/>
      <c r="D110" s="290"/>
      <c r="E110" s="291"/>
      <c r="F110" s="292"/>
      <c r="G110" s="292"/>
      <c r="H110" s="293"/>
      <c r="I110" s="294"/>
      <c r="J110" s="220"/>
      <c r="K110" s="220"/>
      <c r="L110" s="220"/>
      <c r="M110" s="220"/>
    </row>
    <row r="111" spans="1:13" ht="15.75" customHeight="1">
      <c r="A111" s="205">
        <v>106</v>
      </c>
      <c r="B111" s="413"/>
      <c r="C111" s="278"/>
      <c r="D111" s="279"/>
      <c r="E111" s="280"/>
      <c r="F111" s="281"/>
      <c r="G111" s="281"/>
      <c r="H111" s="282"/>
      <c r="I111" s="283"/>
      <c r="J111" s="218"/>
      <c r="K111" s="218"/>
      <c r="L111" s="218"/>
      <c r="M111" s="218"/>
    </row>
    <row r="112" spans="1:13" ht="15.75" customHeight="1">
      <c r="A112" s="205">
        <v>107</v>
      </c>
      <c r="B112" s="414"/>
      <c r="C112" s="289"/>
      <c r="D112" s="284"/>
      <c r="E112" s="285"/>
      <c r="F112" s="286"/>
      <c r="G112" s="286"/>
      <c r="H112" s="287"/>
      <c r="I112" s="288"/>
      <c r="J112" s="219"/>
      <c r="K112" s="219"/>
      <c r="L112" s="219"/>
      <c r="M112" s="219"/>
    </row>
    <row r="113" spans="1:13" ht="15.75" customHeight="1">
      <c r="A113" s="205">
        <v>108</v>
      </c>
      <c r="B113" s="414"/>
      <c r="C113" s="284"/>
      <c r="D113" s="284"/>
      <c r="E113" s="285"/>
      <c r="F113" s="286"/>
      <c r="G113" s="286"/>
      <c r="H113" s="287"/>
      <c r="I113" s="288"/>
      <c r="J113" s="219"/>
      <c r="K113" s="219"/>
      <c r="L113" s="219"/>
      <c r="M113" s="219"/>
    </row>
    <row r="114" spans="1:13" ht="15.75" customHeight="1">
      <c r="A114" s="205">
        <v>109</v>
      </c>
      <c r="B114" s="414"/>
      <c r="C114" s="284"/>
      <c r="D114" s="289"/>
      <c r="E114" s="285"/>
      <c r="F114" s="286"/>
      <c r="G114" s="286"/>
      <c r="H114" s="287"/>
      <c r="I114" s="288"/>
      <c r="J114" s="219"/>
      <c r="K114" s="219"/>
      <c r="L114" s="219"/>
      <c r="M114" s="219"/>
    </row>
    <row r="115" spans="1:13" ht="15.75" customHeight="1">
      <c r="A115" s="205">
        <v>110</v>
      </c>
      <c r="B115" s="416"/>
      <c r="C115" s="295"/>
      <c r="D115" s="296"/>
      <c r="E115" s="297"/>
      <c r="F115" s="298"/>
      <c r="G115" s="298"/>
      <c r="H115" s="299"/>
      <c r="I115" s="300"/>
      <c r="J115" s="221"/>
      <c r="K115" s="221"/>
      <c r="L115" s="221"/>
      <c r="M115" s="221"/>
    </row>
    <row r="116" spans="1:13" ht="15.75" customHeight="1">
      <c r="A116" s="205">
        <v>111</v>
      </c>
      <c r="B116" s="417"/>
      <c r="C116" s="301"/>
      <c r="D116" s="302"/>
      <c r="E116" s="303"/>
      <c r="F116" s="304"/>
      <c r="G116" s="304"/>
      <c r="H116" s="305"/>
      <c r="I116" s="306"/>
      <c r="J116" s="222"/>
      <c r="K116" s="222"/>
      <c r="L116" s="222"/>
      <c r="M116" s="222"/>
    </row>
    <row r="117" spans="1:13" ht="15.75" customHeight="1">
      <c r="A117" s="205">
        <v>112</v>
      </c>
      <c r="B117" s="414"/>
      <c r="C117" s="284"/>
      <c r="D117" s="284"/>
      <c r="E117" s="285"/>
      <c r="F117" s="286"/>
      <c r="G117" s="286"/>
      <c r="H117" s="287"/>
      <c r="I117" s="288"/>
      <c r="J117" s="219"/>
      <c r="K117" s="219"/>
      <c r="L117" s="219"/>
      <c r="M117" s="219"/>
    </row>
    <row r="118" spans="1:13" ht="15.75" customHeight="1">
      <c r="A118" s="205">
        <v>113</v>
      </c>
      <c r="B118" s="414"/>
      <c r="C118" s="284"/>
      <c r="D118" s="284"/>
      <c r="E118" s="285"/>
      <c r="F118" s="286"/>
      <c r="G118" s="286"/>
      <c r="H118" s="287"/>
      <c r="I118" s="288"/>
      <c r="J118" s="219"/>
      <c r="K118" s="219"/>
      <c r="L118" s="219"/>
      <c r="M118" s="219"/>
    </row>
    <row r="119" spans="1:13" ht="15.75" customHeight="1">
      <c r="A119" s="205">
        <v>114</v>
      </c>
      <c r="B119" s="414"/>
      <c r="C119" s="284"/>
      <c r="D119" s="284"/>
      <c r="E119" s="285"/>
      <c r="F119" s="286"/>
      <c r="G119" s="286"/>
      <c r="H119" s="287"/>
      <c r="I119" s="288"/>
      <c r="J119" s="219"/>
      <c r="K119" s="219"/>
      <c r="L119" s="219"/>
      <c r="M119" s="219"/>
    </row>
    <row r="120" spans="1:13" ht="15.75" customHeight="1">
      <c r="A120" s="205">
        <v>115</v>
      </c>
      <c r="B120" s="415"/>
      <c r="C120" s="290"/>
      <c r="D120" s="290"/>
      <c r="E120" s="291"/>
      <c r="F120" s="292"/>
      <c r="G120" s="292"/>
      <c r="H120" s="293"/>
      <c r="I120" s="294"/>
      <c r="J120" s="220"/>
      <c r="K120" s="220"/>
      <c r="L120" s="220"/>
      <c r="M120" s="220"/>
    </row>
    <row r="121" spans="1:13" ht="15.75" customHeight="1">
      <c r="A121" s="205">
        <v>116</v>
      </c>
      <c r="B121" s="413"/>
      <c r="C121" s="279"/>
      <c r="D121" s="279"/>
      <c r="E121" s="280"/>
      <c r="F121" s="281"/>
      <c r="G121" s="281"/>
      <c r="H121" s="282"/>
      <c r="I121" s="283"/>
      <c r="J121" s="218"/>
      <c r="K121" s="218"/>
      <c r="L121" s="218"/>
      <c r="M121" s="218"/>
    </row>
    <row r="122" spans="1:13" ht="15.75" customHeight="1">
      <c r="A122" s="205">
        <v>117</v>
      </c>
      <c r="B122" s="414"/>
      <c r="C122" s="284"/>
      <c r="D122" s="284"/>
      <c r="E122" s="285"/>
      <c r="F122" s="286"/>
      <c r="G122" s="286"/>
      <c r="H122" s="287"/>
      <c r="I122" s="288"/>
      <c r="J122" s="219"/>
      <c r="K122" s="219"/>
      <c r="L122" s="219"/>
      <c r="M122" s="219"/>
    </row>
    <row r="123" spans="1:13" ht="15.75" customHeight="1">
      <c r="A123" s="205">
        <v>118</v>
      </c>
      <c r="B123" s="414"/>
      <c r="C123" s="284"/>
      <c r="D123" s="284"/>
      <c r="E123" s="285"/>
      <c r="F123" s="286"/>
      <c r="G123" s="286"/>
      <c r="H123" s="287"/>
      <c r="I123" s="288"/>
      <c r="J123" s="219"/>
      <c r="K123" s="219"/>
      <c r="L123" s="219"/>
      <c r="M123" s="219"/>
    </row>
    <row r="124" spans="1:13" ht="15.75" customHeight="1">
      <c r="A124" s="205">
        <v>119</v>
      </c>
      <c r="B124" s="414"/>
      <c r="C124" s="284"/>
      <c r="D124" s="284"/>
      <c r="E124" s="285"/>
      <c r="F124" s="286"/>
      <c r="G124" s="286"/>
      <c r="H124" s="287"/>
      <c r="I124" s="288"/>
      <c r="J124" s="219"/>
      <c r="K124" s="219"/>
      <c r="L124" s="219"/>
      <c r="M124" s="219"/>
    </row>
    <row r="125" spans="1:13" ht="15.75" customHeight="1">
      <c r="A125" s="205">
        <v>120</v>
      </c>
      <c r="B125" s="416"/>
      <c r="C125" s="295"/>
      <c r="D125" s="295"/>
      <c r="E125" s="297"/>
      <c r="F125" s="298"/>
      <c r="G125" s="298"/>
      <c r="H125" s="299"/>
      <c r="I125" s="300"/>
      <c r="J125" s="221"/>
      <c r="K125" s="221"/>
      <c r="L125" s="221"/>
      <c r="M125" s="221"/>
    </row>
    <row r="126" spans="1:13" ht="15.75" customHeight="1">
      <c r="A126" s="205">
        <v>121</v>
      </c>
      <c r="B126" s="417"/>
      <c r="C126" s="301"/>
      <c r="D126" s="301"/>
      <c r="E126" s="303"/>
      <c r="F126" s="304"/>
      <c r="G126" s="304"/>
      <c r="H126" s="305"/>
      <c r="I126" s="306"/>
      <c r="J126" s="222"/>
      <c r="K126" s="222"/>
      <c r="L126" s="222"/>
      <c r="M126" s="222"/>
    </row>
    <row r="127" spans="1:13" ht="15.75" customHeight="1">
      <c r="A127" s="205">
        <v>122</v>
      </c>
      <c r="B127" s="414"/>
      <c r="C127" s="284"/>
      <c r="D127" s="284"/>
      <c r="E127" s="285"/>
      <c r="F127" s="286"/>
      <c r="G127" s="286"/>
      <c r="H127" s="287"/>
      <c r="I127" s="288"/>
      <c r="J127" s="219"/>
      <c r="K127" s="219"/>
      <c r="L127" s="219"/>
      <c r="M127" s="219"/>
    </row>
    <row r="128" spans="1:13" ht="15.75" customHeight="1">
      <c r="A128" s="205">
        <v>123</v>
      </c>
      <c r="B128" s="414"/>
      <c r="C128" s="284"/>
      <c r="D128" s="284"/>
      <c r="E128" s="285"/>
      <c r="F128" s="286"/>
      <c r="G128" s="286"/>
      <c r="H128" s="287"/>
      <c r="I128" s="288"/>
      <c r="J128" s="219"/>
      <c r="K128" s="219"/>
      <c r="L128" s="219"/>
      <c r="M128" s="219"/>
    </row>
    <row r="129" spans="1:13" ht="15.75" customHeight="1">
      <c r="A129" s="205">
        <v>124</v>
      </c>
      <c r="B129" s="414"/>
      <c r="C129" s="284"/>
      <c r="D129" s="284"/>
      <c r="E129" s="285"/>
      <c r="F129" s="286"/>
      <c r="G129" s="286"/>
      <c r="H129" s="287"/>
      <c r="I129" s="288"/>
      <c r="J129" s="219"/>
      <c r="K129" s="219"/>
      <c r="L129" s="219"/>
      <c r="M129" s="219"/>
    </row>
    <row r="130" spans="1:13" ht="15.75" customHeight="1">
      <c r="A130" s="205">
        <v>125</v>
      </c>
      <c r="B130" s="415"/>
      <c r="C130" s="290"/>
      <c r="D130" s="290"/>
      <c r="E130" s="291"/>
      <c r="F130" s="292"/>
      <c r="G130" s="292"/>
      <c r="H130" s="293"/>
      <c r="I130" s="294"/>
      <c r="J130" s="220"/>
      <c r="K130" s="220"/>
      <c r="L130" s="220"/>
      <c r="M130" s="220"/>
    </row>
    <row r="131" spans="1:13" ht="15.75" customHeight="1">
      <c r="A131" s="205">
        <v>126</v>
      </c>
      <c r="B131" s="413"/>
      <c r="C131" s="279"/>
      <c r="D131" s="279"/>
      <c r="E131" s="280"/>
      <c r="F131" s="281"/>
      <c r="G131" s="281"/>
      <c r="H131" s="282"/>
      <c r="I131" s="283"/>
      <c r="J131" s="218"/>
      <c r="K131" s="218"/>
      <c r="L131" s="218"/>
      <c r="M131" s="218"/>
    </row>
    <row r="132" spans="1:13" ht="15.75" customHeight="1">
      <c r="A132" s="205">
        <v>127</v>
      </c>
      <c r="B132" s="414"/>
      <c r="C132" s="284"/>
      <c r="D132" s="284"/>
      <c r="E132" s="285"/>
      <c r="F132" s="286"/>
      <c r="G132" s="286"/>
      <c r="H132" s="287"/>
      <c r="I132" s="288"/>
      <c r="J132" s="219"/>
      <c r="K132" s="219"/>
      <c r="L132" s="219"/>
      <c r="M132" s="219"/>
    </row>
    <row r="133" spans="1:13" ht="15.75" customHeight="1">
      <c r="A133" s="205">
        <v>128</v>
      </c>
      <c r="B133" s="414"/>
      <c r="C133" s="284"/>
      <c r="D133" s="284"/>
      <c r="E133" s="285"/>
      <c r="F133" s="286"/>
      <c r="G133" s="286"/>
      <c r="H133" s="287"/>
      <c r="I133" s="288"/>
      <c r="J133" s="219"/>
      <c r="K133" s="219"/>
      <c r="L133" s="219"/>
      <c r="M133" s="219"/>
    </row>
    <row r="134" spans="1:13" ht="15.75" customHeight="1">
      <c r="A134" s="205">
        <v>129</v>
      </c>
      <c r="B134" s="418"/>
      <c r="C134" s="284"/>
      <c r="D134" s="284"/>
      <c r="E134" s="285"/>
      <c r="F134" s="286"/>
      <c r="G134" s="286"/>
      <c r="H134" s="287"/>
      <c r="I134" s="288"/>
      <c r="J134" s="219"/>
      <c r="K134" s="219"/>
      <c r="L134" s="219"/>
      <c r="M134" s="219"/>
    </row>
    <row r="135" spans="1:13" ht="15.75" customHeight="1">
      <c r="A135" s="205">
        <v>130</v>
      </c>
      <c r="B135" s="419"/>
      <c r="C135" s="295"/>
      <c r="D135" s="295"/>
      <c r="E135" s="297"/>
      <c r="F135" s="298"/>
      <c r="G135" s="298"/>
      <c r="H135" s="299"/>
      <c r="I135" s="300"/>
      <c r="J135" s="221"/>
      <c r="K135" s="221"/>
      <c r="L135" s="221"/>
      <c r="M135" s="221"/>
    </row>
    <row r="136" spans="1:13" ht="15.75" customHeight="1">
      <c r="A136" s="205">
        <v>131</v>
      </c>
      <c r="B136" s="420"/>
      <c r="C136" s="301"/>
      <c r="D136" s="301"/>
      <c r="E136" s="303"/>
      <c r="F136" s="304"/>
      <c r="G136" s="304"/>
      <c r="H136" s="305"/>
      <c r="I136" s="306"/>
      <c r="J136" s="222"/>
      <c r="K136" s="222"/>
      <c r="L136" s="222"/>
      <c r="M136" s="222"/>
    </row>
    <row r="137" spans="1:13" ht="15.75" customHeight="1">
      <c r="A137" s="205">
        <v>132</v>
      </c>
      <c r="B137" s="421"/>
      <c r="C137" s="284"/>
      <c r="D137" s="284"/>
      <c r="E137" s="285"/>
      <c r="F137" s="286"/>
      <c r="G137" s="286"/>
      <c r="H137" s="287"/>
      <c r="I137" s="288"/>
      <c r="J137" s="219"/>
      <c r="K137" s="219"/>
      <c r="L137" s="219"/>
      <c r="M137" s="219"/>
    </row>
    <row r="138" spans="1:13" ht="15.75" customHeight="1">
      <c r="A138" s="205">
        <v>133</v>
      </c>
      <c r="B138" s="421"/>
      <c r="C138" s="284"/>
      <c r="D138" s="284"/>
      <c r="E138" s="285"/>
      <c r="F138" s="286"/>
      <c r="G138" s="286"/>
      <c r="H138" s="287"/>
      <c r="I138" s="288"/>
      <c r="J138" s="219"/>
      <c r="K138" s="219"/>
      <c r="L138" s="219"/>
      <c r="M138" s="219"/>
    </row>
    <row r="139" spans="1:13" ht="15.75" customHeight="1">
      <c r="A139" s="205">
        <v>134</v>
      </c>
      <c r="B139" s="421"/>
      <c r="C139" s="284"/>
      <c r="D139" s="284"/>
      <c r="E139" s="285"/>
      <c r="F139" s="286"/>
      <c r="G139" s="286"/>
      <c r="H139" s="287"/>
      <c r="I139" s="288"/>
      <c r="J139" s="219"/>
      <c r="K139" s="219"/>
      <c r="L139" s="219"/>
      <c r="M139" s="219"/>
    </row>
    <row r="140" spans="1:13" ht="15.75" customHeight="1">
      <c r="A140" s="205">
        <v>135</v>
      </c>
      <c r="B140" s="422"/>
      <c r="C140" s="290"/>
      <c r="D140" s="290"/>
      <c r="E140" s="291"/>
      <c r="F140" s="292"/>
      <c r="G140" s="292"/>
      <c r="H140" s="293"/>
      <c r="I140" s="294"/>
      <c r="J140" s="220"/>
      <c r="K140" s="220"/>
      <c r="L140" s="220"/>
      <c r="M140" s="220"/>
    </row>
    <row r="141" spans="1:13" ht="15.75" customHeight="1">
      <c r="A141" s="205">
        <v>136</v>
      </c>
      <c r="B141" s="423"/>
      <c r="C141" s="279"/>
      <c r="D141" s="279"/>
      <c r="E141" s="280"/>
      <c r="F141" s="281"/>
      <c r="G141" s="281"/>
      <c r="H141" s="282"/>
      <c r="I141" s="283"/>
      <c r="J141" s="218"/>
      <c r="K141" s="218"/>
      <c r="L141" s="218"/>
      <c r="M141" s="218"/>
    </row>
    <row r="142" spans="1:13" ht="15.75" customHeight="1">
      <c r="A142" s="205">
        <v>137</v>
      </c>
      <c r="B142" s="421"/>
      <c r="C142" s="284"/>
      <c r="D142" s="284"/>
      <c r="E142" s="285"/>
      <c r="F142" s="286"/>
      <c r="G142" s="286"/>
      <c r="H142" s="287"/>
      <c r="I142" s="288"/>
      <c r="J142" s="219"/>
      <c r="K142" s="219"/>
      <c r="L142" s="219"/>
      <c r="M142" s="219"/>
    </row>
    <row r="143" spans="1:13" ht="15.75" customHeight="1">
      <c r="A143" s="205">
        <v>138</v>
      </c>
      <c r="B143" s="421"/>
      <c r="C143" s="284"/>
      <c r="D143" s="284"/>
      <c r="E143" s="285"/>
      <c r="F143" s="286"/>
      <c r="G143" s="286"/>
      <c r="H143" s="287"/>
      <c r="I143" s="288"/>
      <c r="J143" s="219"/>
      <c r="K143" s="219"/>
      <c r="L143" s="219"/>
      <c r="M143" s="219"/>
    </row>
    <row r="144" spans="1:13" ht="15.75" customHeight="1">
      <c r="A144" s="205">
        <v>139</v>
      </c>
      <c r="B144" s="421"/>
      <c r="C144" s="284"/>
      <c r="D144" s="284"/>
      <c r="E144" s="285"/>
      <c r="F144" s="286"/>
      <c r="G144" s="286"/>
      <c r="H144" s="287"/>
      <c r="I144" s="288"/>
      <c r="J144" s="219"/>
      <c r="K144" s="219"/>
      <c r="L144" s="219"/>
      <c r="M144" s="219"/>
    </row>
    <row r="145" spans="1:13" ht="15.75" customHeight="1">
      <c r="A145" s="205">
        <v>140</v>
      </c>
      <c r="B145" s="424"/>
      <c r="C145" s="295"/>
      <c r="D145" s="295"/>
      <c r="E145" s="297"/>
      <c r="F145" s="298"/>
      <c r="G145" s="298"/>
      <c r="H145" s="299"/>
      <c r="I145" s="300"/>
      <c r="J145" s="221"/>
      <c r="K145" s="221"/>
      <c r="L145" s="221"/>
      <c r="M145" s="221"/>
    </row>
    <row r="146" spans="1:13" ht="15.75" customHeight="1">
      <c r="A146" s="205">
        <v>141</v>
      </c>
      <c r="B146" s="420"/>
      <c r="C146" s="301"/>
      <c r="D146" s="301"/>
      <c r="E146" s="303"/>
      <c r="F146" s="304"/>
      <c r="G146" s="304"/>
      <c r="H146" s="305"/>
      <c r="I146" s="306"/>
      <c r="J146" s="222"/>
      <c r="K146" s="222"/>
      <c r="L146" s="222"/>
      <c r="M146" s="222"/>
    </row>
    <row r="147" spans="1:13" ht="15.75" customHeight="1">
      <c r="A147" s="205">
        <v>142</v>
      </c>
      <c r="B147" s="421"/>
      <c r="C147" s="284"/>
      <c r="D147" s="284"/>
      <c r="E147" s="285"/>
      <c r="F147" s="286"/>
      <c r="G147" s="286"/>
      <c r="H147" s="287"/>
      <c r="I147" s="288"/>
      <c r="J147" s="219"/>
      <c r="K147" s="219"/>
      <c r="L147" s="219"/>
      <c r="M147" s="219"/>
    </row>
    <row r="148" spans="1:13" ht="15.75" customHeight="1">
      <c r="A148" s="205">
        <v>143</v>
      </c>
      <c r="B148" s="421"/>
      <c r="C148" s="284"/>
      <c r="D148" s="284"/>
      <c r="E148" s="285"/>
      <c r="F148" s="286"/>
      <c r="G148" s="286"/>
      <c r="H148" s="287"/>
      <c r="I148" s="288"/>
      <c r="J148" s="219"/>
      <c r="K148" s="219"/>
      <c r="L148" s="219"/>
      <c r="M148" s="219"/>
    </row>
    <row r="149" spans="1:13" ht="15.75" customHeight="1">
      <c r="A149" s="205">
        <v>144</v>
      </c>
      <c r="B149" s="421"/>
      <c r="C149" s="284"/>
      <c r="D149" s="289"/>
      <c r="E149" s="285"/>
      <c r="F149" s="286"/>
      <c r="G149" s="286"/>
      <c r="H149" s="287"/>
      <c r="I149" s="288"/>
      <c r="J149" s="219"/>
      <c r="K149" s="219"/>
      <c r="L149" s="219"/>
      <c r="M149" s="219"/>
    </row>
    <row r="150" spans="1:13" ht="15.75" customHeight="1">
      <c r="A150" s="205">
        <v>145</v>
      </c>
      <c r="B150" s="422"/>
      <c r="C150" s="290"/>
      <c r="D150" s="290"/>
      <c r="E150" s="291"/>
      <c r="F150" s="292"/>
      <c r="G150" s="292"/>
      <c r="H150" s="293"/>
      <c r="I150" s="294"/>
      <c r="J150" s="220"/>
      <c r="K150" s="220"/>
      <c r="L150" s="220"/>
      <c r="M150" s="220"/>
    </row>
    <row r="151" spans="1:13" ht="15.75" customHeight="1">
      <c r="A151" s="205">
        <v>146</v>
      </c>
      <c r="B151" s="423"/>
      <c r="C151" s="279"/>
      <c r="D151" s="279"/>
      <c r="E151" s="280"/>
      <c r="F151" s="281"/>
      <c r="G151" s="281"/>
      <c r="H151" s="282"/>
      <c r="I151" s="283"/>
      <c r="J151" s="218"/>
      <c r="K151" s="218"/>
      <c r="L151" s="218"/>
      <c r="M151" s="218"/>
    </row>
    <row r="152" spans="1:13" ht="15.75" customHeight="1">
      <c r="A152" s="205">
        <v>147</v>
      </c>
      <c r="B152" s="421"/>
      <c r="C152" s="284"/>
      <c r="D152" s="284"/>
      <c r="E152" s="285"/>
      <c r="F152" s="286"/>
      <c r="G152" s="286"/>
      <c r="H152" s="287"/>
      <c r="I152" s="288"/>
      <c r="J152" s="219"/>
      <c r="K152" s="219"/>
      <c r="L152" s="219"/>
      <c r="M152" s="219"/>
    </row>
    <row r="153" spans="1:13" ht="15.75" customHeight="1">
      <c r="A153" s="205">
        <v>148</v>
      </c>
      <c r="B153" s="421"/>
      <c r="C153" s="284"/>
      <c r="D153" s="284"/>
      <c r="E153" s="285"/>
      <c r="F153" s="286"/>
      <c r="G153" s="286"/>
      <c r="H153" s="287"/>
      <c r="I153" s="288"/>
      <c r="J153" s="219"/>
      <c r="K153" s="219"/>
      <c r="L153" s="219"/>
      <c r="M153" s="219"/>
    </row>
    <row r="154" spans="1:13" ht="15.75" customHeight="1">
      <c r="A154" s="205">
        <v>149</v>
      </c>
      <c r="B154" s="421"/>
      <c r="C154" s="284"/>
      <c r="D154" s="284"/>
      <c r="E154" s="285"/>
      <c r="F154" s="286"/>
      <c r="G154" s="286"/>
      <c r="H154" s="287"/>
      <c r="I154" s="288"/>
      <c r="J154" s="219"/>
      <c r="K154" s="219"/>
      <c r="L154" s="219"/>
      <c r="M154" s="219"/>
    </row>
    <row r="155" spans="1:13" ht="15.75" customHeight="1">
      <c r="A155" s="205">
        <v>150</v>
      </c>
      <c r="B155" s="424"/>
      <c r="C155" s="295"/>
      <c r="D155" s="295"/>
      <c r="E155" s="297"/>
      <c r="F155" s="298"/>
      <c r="G155" s="298"/>
      <c r="H155" s="299"/>
      <c r="I155" s="300"/>
      <c r="J155" s="221"/>
      <c r="K155" s="221"/>
      <c r="L155" s="221"/>
      <c r="M155" s="221"/>
    </row>
    <row r="156" spans="1:13" ht="15.75" customHeight="1">
      <c r="A156" s="205">
        <v>151</v>
      </c>
      <c r="B156" s="413"/>
      <c r="C156" s="278"/>
      <c r="D156" s="279"/>
      <c r="E156" s="280"/>
      <c r="F156" s="281"/>
      <c r="G156" s="281"/>
      <c r="H156" s="282"/>
      <c r="I156" s="283"/>
      <c r="J156" s="218"/>
      <c r="K156" s="218"/>
      <c r="L156" s="218"/>
      <c r="M156" s="218"/>
    </row>
    <row r="157" spans="1:13" ht="15.75" customHeight="1">
      <c r="A157" s="205">
        <v>152</v>
      </c>
      <c r="B157" s="414"/>
      <c r="C157" s="284"/>
      <c r="D157" s="284"/>
      <c r="E157" s="285"/>
      <c r="F157" s="286"/>
      <c r="G157" s="286"/>
      <c r="H157" s="287"/>
      <c r="I157" s="288"/>
      <c r="J157" s="219"/>
      <c r="K157" s="219"/>
      <c r="L157" s="219"/>
      <c r="M157" s="219"/>
    </row>
    <row r="158" spans="1:13" ht="15.75" customHeight="1">
      <c r="A158" s="205">
        <v>153</v>
      </c>
      <c r="B158" s="414"/>
      <c r="C158" s="289"/>
      <c r="D158" s="284"/>
      <c r="E158" s="285"/>
      <c r="F158" s="286"/>
      <c r="G158" s="286"/>
      <c r="H158" s="287"/>
      <c r="I158" s="288"/>
      <c r="J158" s="219"/>
      <c r="K158" s="219"/>
      <c r="L158" s="219"/>
      <c r="M158" s="219"/>
    </row>
    <row r="159" spans="1:13" ht="15.75" customHeight="1">
      <c r="A159" s="205">
        <v>154</v>
      </c>
      <c r="B159" s="414"/>
      <c r="C159" s="284"/>
      <c r="D159" s="284"/>
      <c r="E159" s="285"/>
      <c r="F159" s="286"/>
      <c r="G159" s="286"/>
      <c r="H159" s="287"/>
      <c r="I159" s="288"/>
      <c r="J159" s="219"/>
      <c r="K159" s="219"/>
      <c r="L159" s="219"/>
      <c r="M159" s="219"/>
    </row>
    <row r="160" spans="1:13" ht="15.75" customHeight="1">
      <c r="A160" s="205">
        <v>155</v>
      </c>
      <c r="B160" s="415"/>
      <c r="C160" s="290"/>
      <c r="D160" s="290"/>
      <c r="E160" s="291"/>
      <c r="F160" s="292"/>
      <c r="G160" s="292"/>
      <c r="H160" s="293"/>
      <c r="I160" s="294"/>
      <c r="J160" s="220"/>
      <c r="K160" s="220"/>
      <c r="L160" s="220"/>
      <c r="M160" s="220"/>
    </row>
    <row r="161" spans="1:13" ht="15.75" customHeight="1">
      <c r="A161" s="205">
        <v>156</v>
      </c>
      <c r="B161" s="413"/>
      <c r="C161" s="278"/>
      <c r="D161" s="279"/>
      <c r="E161" s="280"/>
      <c r="F161" s="281"/>
      <c r="G161" s="281"/>
      <c r="H161" s="282"/>
      <c r="I161" s="283"/>
      <c r="J161" s="218"/>
      <c r="K161" s="218"/>
      <c r="L161" s="218"/>
      <c r="M161" s="218"/>
    </row>
    <row r="162" spans="1:13" ht="15.75" customHeight="1">
      <c r="A162" s="205">
        <v>157</v>
      </c>
      <c r="B162" s="414"/>
      <c r="C162" s="289"/>
      <c r="D162" s="284"/>
      <c r="E162" s="285"/>
      <c r="F162" s="286"/>
      <c r="G162" s="286"/>
      <c r="H162" s="287"/>
      <c r="I162" s="288"/>
      <c r="J162" s="219"/>
      <c r="K162" s="219"/>
      <c r="L162" s="219"/>
      <c r="M162" s="219"/>
    </row>
    <row r="163" spans="1:13" ht="15.75" customHeight="1">
      <c r="A163" s="205">
        <v>158</v>
      </c>
      <c r="B163" s="414"/>
      <c r="C163" s="284"/>
      <c r="D163" s="284"/>
      <c r="E163" s="285"/>
      <c r="F163" s="286"/>
      <c r="G163" s="286"/>
      <c r="H163" s="287"/>
      <c r="I163" s="288"/>
      <c r="J163" s="219"/>
      <c r="K163" s="219"/>
      <c r="L163" s="219"/>
      <c r="M163" s="219"/>
    </row>
    <row r="164" spans="1:13" ht="15.75" customHeight="1">
      <c r="A164" s="205">
        <v>159</v>
      </c>
      <c r="B164" s="414"/>
      <c r="C164" s="284"/>
      <c r="D164" s="289"/>
      <c r="E164" s="285"/>
      <c r="F164" s="286"/>
      <c r="G164" s="286"/>
      <c r="H164" s="287"/>
      <c r="I164" s="288"/>
      <c r="J164" s="219"/>
      <c r="K164" s="219"/>
      <c r="L164" s="219"/>
      <c r="M164" s="219"/>
    </row>
    <row r="165" spans="1:13" ht="15.75" customHeight="1">
      <c r="A165" s="205">
        <v>160</v>
      </c>
      <c r="B165" s="416"/>
      <c r="C165" s="295"/>
      <c r="D165" s="296"/>
      <c r="E165" s="297"/>
      <c r="F165" s="298"/>
      <c r="G165" s="298"/>
      <c r="H165" s="299"/>
      <c r="I165" s="300"/>
      <c r="J165" s="221"/>
      <c r="K165" s="221"/>
      <c r="L165" s="221"/>
      <c r="M165" s="221"/>
    </row>
    <row r="166" spans="1:13" ht="15.75" customHeight="1">
      <c r="A166" s="205">
        <v>161</v>
      </c>
      <c r="B166" s="417"/>
      <c r="C166" s="301"/>
      <c r="D166" s="302"/>
      <c r="E166" s="303"/>
      <c r="F166" s="304"/>
      <c r="G166" s="304"/>
      <c r="H166" s="305"/>
      <c r="I166" s="306"/>
      <c r="J166" s="222"/>
      <c r="K166" s="222"/>
      <c r="L166" s="222"/>
      <c r="M166" s="222"/>
    </row>
    <row r="167" spans="1:13" ht="15.75" customHeight="1">
      <c r="A167" s="205">
        <v>162</v>
      </c>
      <c r="B167" s="414"/>
      <c r="C167" s="284"/>
      <c r="D167" s="284"/>
      <c r="E167" s="285"/>
      <c r="F167" s="286"/>
      <c r="G167" s="286"/>
      <c r="H167" s="287"/>
      <c r="I167" s="288"/>
      <c r="J167" s="219"/>
      <c r="K167" s="219"/>
      <c r="L167" s="219"/>
      <c r="M167" s="219"/>
    </row>
    <row r="168" spans="1:13" ht="15.75" customHeight="1">
      <c r="A168" s="205">
        <v>163</v>
      </c>
      <c r="B168" s="414"/>
      <c r="C168" s="284"/>
      <c r="D168" s="284"/>
      <c r="E168" s="285"/>
      <c r="F168" s="286"/>
      <c r="G168" s="286"/>
      <c r="H168" s="287"/>
      <c r="I168" s="288"/>
      <c r="J168" s="219"/>
      <c r="K168" s="219"/>
      <c r="L168" s="219"/>
      <c r="M168" s="219"/>
    </row>
    <row r="169" spans="1:13" ht="15.75" customHeight="1">
      <c r="A169" s="205">
        <v>164</v>
      </c>
      <c r="B169" s="414"/>
      <c r="C169" s="284"/>
      <c r="D169" s="284"/>
      <c r="E169" s="285"/>
      <c r="F169" s="286"/>
      <c r="G169" s="286"/>
      <c r="H169" s="287"/>
      <c r="I169" s="288"/>
      <c r="J169" s="219"/>
      <c r="K169" s="219"/>
      <c r="L169" s="219"/>
      <c r="M169" s="219"/>
    </row>
    <row r="170" spans="1:13" ht="15.75" customHeight="1">
      <c r="A170" s="205">
        <v>165</v>
      </c>
      <c r="B170" s="415"/>
      <c r="C170" s="290"/>
      <c r="D170" s="290"/>
      <c r="E170" s="291"/>
      <c r="F170" s="292"/>
      <c r="G170" s="292"/>
      <c r="H170" s="293"/>
      <c r="I170" s="294"/>
      <c r="J170" s="220"/>
      <c r="K170" s="220"/>
      <c r="L170" s="220"/>
      <c r="M170" s="220"/>
    </row>
    <row r="171" spans="1:13" ht="15.75" customHeight="1">
      <c r="A171" s="205">
        <v>166</v>
      </c>
      <c r="B171" s="413"/>
      <c r="C171" s="279"/>
      <c r="D171" s="279"/>
      <c r="E171" s="280"/>
      <c r="F171" s="281"/>
      <c r="G171" s="281"/>
      <c r="H171" s="282"/>
      <c r="I171" s="283"/>
      <c r="J171" s="218"/>
      <c r="K171" s="218"/>
      <c r="L171" s="218"/>
      <c r="M171" s="218"/>
    </row>
    <row r="172" spans="1:13" ht="15.75" customHeight="1">
      <c r="A172" s="205">
        <v>167</v>
      </c>
      <c r="B172" s="414"/>
      <c r="C172" s="284"/>
      <c r="D172" s="284"/>
      <c r="E172" s="285"/>
      <c r="F172" s="286"/>
      <c r="G172" s="286"/>
      <c r="H172" s="287"/>
      <c r="I172" s="288"/>
      <c r="J172" s="219"/>
      <c r="K172" s="219"/>
      <c r="L172" s="219"/>
      <c r="M172" s="219"/>
    </row>
    <row r="173" spans="1:13" ht="15.75" customHeight="1">
      <c r="A173" s="205">
        <v>168</v>
      </c>
      <c r="B173" s="414"/>
      <c r="C173" s="284"/>
      <c r="D173" s="284"/>
      <c r="E173" s="285"/>
      <c r="F173" s="286"/>
      <c r="G173" s="286"/>
      <c r="H173" s="287"/>
      <c r="I173" s="288"/>
      <c r="J173" s="219"/>
      <c r="K173" s="219"/>
      <c r="L173" s="219"/>
      <c r="M173" s="219"/>
    </row>
    <row r="174" spans="1:13" ht="15.75" customHeight="1">
      <c r="A174" s="205">
        <v>169</v>
      </c>
      <c r="B174" s="414"/>
      <c r="C174" s="284"/>
      <c r="D174" s="284"/>
      <c r="E174" s="285"/>
      <c r="F174" s="286"/>
      <c r="G174" s="286"/>
      <c r="H174" s="287"/>
      <c r="I174" s="288"/>
      <c r="J174" s="219"/>
      <c r="K174" s="219"/>
      <c r="L174" s="219"/>
      <c r="M174" s="219"/>
    </row>
    <row r="175" spans="1:13" ht="15.75" customHeight="1">
      <c r="A175" s="205">
        <v>170</v>
      </c>
      <c r="B175" s="416"/>
      <c r="C175" s="295"/>
      <c r="D175" s="295"/>
      <c r="E175" s="297"/>
      <c r="F175" s="298"/>
      <c r="G175" s="298"/>
      <c r="H175" s="299"/>
      <c r="I175" s="300"/>
      <c r="J175" s="221"/>
      <c r="K175" s="221"/>
      <c r="L175" s="221"/>
      <c r="M175" s="221"/>
    </row>
    <row r="176" spans="1:13" ht="15.75" customHeight="1">
      <c r="A176" s="205">
        <v>171</v>
      </c>
      <c r="B176" s="417"/>
      <c r="C176" s="301"/>
      <c r="D176" s="301"/>
      <c r="E176" s="303"/>
      <c r="F176" s="304"/>
      <c r="G176" s="304"/>
      <c r="H176" s="305"/>
      <c r="I176" s="306"/>
      <c r="J176" s="222"/>
      <c r="K176" s="222"/>
      <c r="L176" s="222"/>
      <c r="M176" s="222"/>
    </row>
    <row r="177" spans="1:13" ht="15.75" customHeight="1">
      <c r="A177" s="205">
        <v>172</v>
      </c>
      <c r="B177" s="414"/>
      <c r="C177" s="284"/>
      <c r="D177" s="284"/>
      <c r="E177" s="285"/>
      <c r="F177" s="286"/>
      <c r="G177" s="286"/>
      <c r="H177" s="287"/>
      <c r="I177" s="288"/>
      <c r="J177" s="219"/>
      <c r="K177" s="219"/>
      <c r="L177" s="219"/>
      <c r="M177" s="219"/>
    </row>
    <row r="178" spans="1:13" ht="15.75" customHeight="1">
      <c r="A178" s="205">
        <v>173</v>
      </c>
      <c r="B178" s="414"/>
      <c r="C178" s="284"/>
      <c r="D178" s="284"/>
      <c r="E178" s="285"/>
      <c r="F178" s="286"/>
      <c r="G178" s="286"/>
      <c r="H178" s="287"/>
      <c r="I178" s="288"/>
      <c r="J178" s="219"/>
      <c r="K178" s="219"/>
      <c r="L178" s="219"/>
      <c r="M178" s="219"/>
    </row>
    <row r="179" spans="1:13" ht="15.75" customHeight="1">
      <c r="A179" s="205">
        <v>174</v>
      </c>
      <c r="B179" s="414"/>
      <c r="C179" s="284"/>
      <c r="D179" s="284"/>
      <c r="E179" s="285"/>
      <c r="F179" s="286"/>
      <c r="G179" s="286"/>
      <c r="H179" s="287"/>
      <c r="I179" s="288"/>
      <c r="J179" s="219"/>
      <c r="K179" s="219"/>
      <c r="L179" s="219"/>
      <c r="M179" s="219"/>
    </row>
    <row r="180" spans="1:13" ht="15.75" customHeight="1">
      <c r="A180" s="205">
        <v>175</v>
      </c>
      <c r="B180" s="415"/>
      <c r="C180" s="290"/>
      <c r="D180" s="290"/>
      <c r="E180" s="291"/>
      <c r="F180" s="292"/>
      <c r="G180" s="292"/>
      <c r="H180" s="293"/>
      <c r="I180" s="294"/>
      <c r="J180" s="220"/>
      <c r="K180" s="220"/>
      <c r="L180" s="220"/>
      <c r="M180" s="220"/>
    </row>
    <row r="181" spans="1:13" ht="15.75" customHeight="1">
      <c r="A181" s="205">
        <v>176</v>
      </c>
      <c r="B181" s="413"/>
      <c r="C181" s="279"/>
      <c r="D181" s="279"/>
      <c r="E181" s="280"/>
      <c r="F181" s="281"/>
      <c r="G181" s="281"/>
      <c r="H181" s="282"/>
      <c r="I181" s="283"/>
      <c r="J181" s="218"/>
      <c r="K181" s="218"/>
      <c r="L181" s="218"/>
      <c r="M181" s="218"/>
    </row>
    <row r="182" spans="1:13" ht="15.75" customHeight="1">
      <c r="A182" s="205">
        <v>177</v>
      </c>
      <c r="B182" s="414"/>
      <c r="C182" s="284"/>
      <c r="D182" s="284"/>
      <c r="E182" s="285"/>
      <c r="F182" s="286"/>
      <c r="G182" s="286"/>
      <c r="H182" s="287"/>
      <c r="I182" s="288"/>
      <c r="J182" s="219"/>
      <c r="K182" s="219"/>
      <c r="L182" s="219"/>
      <c r="M182" s="219"/>
    </row>
    <row r="183" spans="1:13" ht="15.75" customHeight="1">
      <c r="A183" s="205">
        <v>178</v>
      </c>
      <c r="B183" s="414"/>
      <c r="C183" s="284"/>
      <c r="D183" s="284"/>
      <c r="E183" s="285"/>
      <c r="F183" s="286"/>
      <c r="G183" s="286"/>
      <c r="H183" s="287"/>
      <c r="I183" s="288"/>
      <c r="J183" s="219"/>
      <c r="K183" s="219"/>
      <c r="L183" s="219"/>
      <c r="M183" s="219"/>
    </row>
    <row r="184" spans="1:13" ht="15.75" customHeight="1">
      <c r="A184" s="205">
        <v>179</v>
      </c>
      <c r="B184" s="418"/>
      <c r="C184" s="284"/>
      <c r="D184" s="284"/>
      <c r="E184" s="285"/>
      <c r="F184" s="286"/>
      <c r="G184" s="286"/>
      <c r="H184" s="287"/>
      <c r="I184" s="288"/>
      <c r="J184" s="219"/>
      <c r="K184" s="219"/>
      <c r="L184" s="219"/>
      <c r="M184" s="219"/>
    </row>
    <row r="185" spans="1:13" ht="15.75" customHeight="1">
      <c r="A185" s="205">
        <v>180</v>
      </c>
      <c r="B185" s="419"/>
      <c r="C185" s="295"/>
      <c r="D185" s="295"/>
      <c r="E185" s="297"/>
      <c r="F185" s="298"/>
      <c r="G185" s="298"/>
      <c r="H185" s="299"/>
      <c r="I185" s="300"/>
      <c r="J185" s="221"/>
      <c r="K185" s="221"/>
      <c r="L185" s="221"/>
      <c r="M185" s="221"/>
    </row>
    <row r="186" spans="1:13" ht="15.75" customHeight="1">
      <c r="A186" s="205">
        <v>181</v>
      </c>
      <c r="B186" s="420"/>
      <c r="C186" s="301"/>
      <c r="D186" s="301"/>
      <c r="E186" s="303"/>
      <c r="F186" s="304"/>
      <c r="G186" s="304"/>
      <c r="H186" s="305"/>
      <c r="I186" s="306"/>
      <c r="J186" s="222"/>
      <c r="K186" s="222"/>
      <c r="L186" s="222"/>
      <c r="M186" s="222"/>
    </row>
    <row r="187" spans="1:13" ht="15.75" customHeight="1">
      <c r="A187" s="205">
        <v>182</v>
      </c>
      <c r="B187" s="421"/>
      <c r="C187" s="284"/>
      <c r="D187" s="284"/>
      <c r="E187" s="285"/>
      <c r="F187" s="286"/>
      <c r="G187" s="286"/>
      <c r="H187" s="287"/>
      <c r="I187" s="288"/>
      <c r="J187" s="219"/>
      <c r="K187" s="219"/>
      <c r="L187" s="219"/>
      <c r="M187" s="219"/>
    </row>
    <row r="188" spans="1:13" ht="15.75" customHeight="1">
      <c r="A188" s="205">
        <v>183</v>
      </c>
      <c r="B188" s="421"/>
      <c r="C188" s="284"/>
      <c r="D188" s="284"/>
      <c r="E188" s="285"/>
      <c r="F188" s="286"/>
      <c r="G188" s="286"/>
      <c r="H188" s="287"/>
      <c r="I188" s="288"/>
      <c r="J188" s="219"/>
      <c r="K188" s="219"/>
      <c r="L188" s="219"/>
      <c r="M188" s="219"/>
    </row>
    <row r="189" spans="1:13" ht="15.75" customHeight="1">
      <c r="A189" s="205">
        <v>184</v>
      </c>
      <c r="B189" s="421"/>
      <c r="C189" s="284"/>
      <c r="D189" s="284"/>
      <c r="E189" s="285"/>
      <c r="F189" s="286"/>
      <c r="G189" s="286"/>
      <c r="H189" s="287"/>
      <c r="I189" s="288"/>
      <c r="J189" s="219"/>
      <c r="K189" s="219"/>
      <c r="L189" s="219"/>
      <c r="M189" s="219"/>
    </row>
    <row r="190" spans="1:13" ht="15.75" customHeight="1">
      <c r="A190" s="205">
        <v>185</v>
      </c>
      <c r="B190" s="422"/>
      <c r="C190" s="290"/>
      <c r="D190" s="290"/>
      <c r="E190" s="291"/>
      <c r="F190" s="292"/>
      <c r="G190" s="292"/>
      <c r="H190" s="293"/>
      <c r="I190" s="294"/>
      <c r="J190" s="220"/>
      <c r="K190" s="220"/>
      <c r="L190" s="220"/>
      <c r="M190" s="220"/>
    </row>
    <row r="191" spans="1:13" ht="15.75" customHeight="1">
      <c r="A191" s="205">
        <v>186</v>
      </c>
      <c r="B191" s="423"/>
      <c r="C191" s="279"/>
      <c r="D191" s="279"/>
      <c r="E191" s="280"/>
      <c r="F191" s="281"/>
      <c r="G191" s="281"/>
      <c r="H191" s="282"/>
      <c r="I191" s="283"/>
      <c r="J191" s="218"/>
      <c r="K191" s="218"/>
      <c r="L191" s="218"/>
      <c r="M191" s="218"/>
    </row>
    <row r="192" spans="1:13" ht="15.75" customHeight="1">
      <c r="A192" s="205">
        <v>187</v>
      </c>
      <c r="B192" s="421"/>
      <c r="C192" s="284"/>
      <c r="D192" s="284"/>
      <c r="E192" s="285"/>
      <c r="F192" s="286"/>
      <c r="G192" s="286"/>
      <c r="H192" s="287"/>
      <c r="I192" s="288"/>
      <c r="J192" s="219"/>
      <c r="K192" s="219"/>
      <c r="L192" s="219"/>
      <c r="M192" s="219"/>
    </row>
    <row r="193" spans="1:13" ht="15.75" customHeight="1">
      <c r="A193" s="205">
        <v>188</v>
      </c>
      <c r="B193" s="421"/>
      <c r="C193" s="284"/>
      <c r="D193" s="284"/>
      <c r="E193" s="285"/>
      <c r="F193" s="286"/>
      <c r="G193" s="286"/>
      <c r="H193" s="287"/>
      <c r="I193" s="288"/>
      <c r="J193" s="219"/>
      <c r="K193" s="219"/>
      <c r="L193" s="219"/>
      <c r="M193" s="219"/>
    </row>
    <row r="194" spans="1:13" ht="15.75" customHeight="1">
      <c r="A194" s="205">
        <v>189</v>
      </c>
      <c r="B194" s="421"/>
      <c r="C194" s="284"/>
      <c r="D194" s="284"/>
      <c r="E194" s="285"/>
      <c r="F194" s="286"/>
      <c r="G194" s="286"/>
      <c r="H194" s="287"/>
      <c r="I194" s="288"/>
      <c r="J194" s="219"/>
      <c r="K194" s="219"/>
      <c r="L194" s="219"/>
      <c r="M194" s="219"/>
    </row>
    <row r="195" spans="1:13" ht="15.75" customHeight="1">
      <c r="A195" s="205">
        <v>190</v>
      </c>
      <c r="B195" s="424"/>
      <c r="C195" s="295"/>
      <c r="D195" s="295"/>
      <c r="E195" s="297"/>
      <c r="F195" s="298"/>
      <c r="G195" s="298"/>
      <c r="H195" s="299"/>
      <c r="I195" s="300"/>
      <c r="J195" s="221"/>
      <c r="K195" s="221"/>
      <c r="L195" s="221"/>
      <c r="M195" s="221"/>
    </row>
    <row r="196" spans="1:13" ht="15.75" customHeight="1">
      <c r="A196" s="205">
        <v>191</v>
      </c>
      <c r="B196" s="420"/>
      <c r="C196" s="301"/>
      <c r="D196" s="301"/>
      <c r="E196" s="303"/>
      <c r="F196" s="304"/>
      <c r="G196" s="304"/>
      <c r="H196" s="305"/>
      <c r="I196" s="306"/>
      <c r="J196" s="222"/>
      <c r="K196" s="222"/>
      <c r="L196" s="222"/>
      <c r="M196" s="222"/>
    </row>
    <row r="197" spans="1:13" ht="15.75" customHeight="1">
      <c r="A197" s="205">
        <v>192</v>
      </c>
      <c r="B197" s="421"/>
      <c r="C197" s="284"/>
      <c r="D197" s="284"/>
      <c r="E197" s="285"/>
      <c r="F197" s="286"/>
      <c r="G197" s="286"/>
      <c r="H197" s="287"/>
      <c r="I197" s="288"/>
      <c r="J197" s="219"/>
      <c r="K197" s="219"/>
      <c r="L197" s="219"/>
      <c r="M197" s="219"/>
    </row>
    <row r="198" spans="1:13" ht="15.75" customHeight="1">
      <c r="A198" s="205">
        <v>193</v>
      </c>
      <c r="B198" s="421"/>
      <c r="C198" s="284"/>
      <c r="D198" s="284"/>
      <c r="E198" s="285"/>
      <c r="F198" s="286"/>
      <c r="G198" s="286"/>
      <c r="H198" s="287"/>
      <c r="I198" s="288"/>
      <c r="J198" s="219"/>
      <c r="K198" s="219"/>
      <c r="L198" s="219"/>
      <c r="M198" s="219"/>
    </row>
    <row r="199" spans="1:13" ht="15.75" customHeight="1">
      <c r="A199" s="205">
        <v>194</v>
      </c>
      <c r="B199" s="421"/>
      <c r="C199" s="284"/>
      <c r="D199" s="289"/>
      <c r="E199" s="285"/>
      <c r="F199" s="286"/>
      <c r="G199" s="286"/>
      <c r="H199" s="287"/>
      <c r="I199" s="288"/>
      <c r="J199" s="219"/>
      <c r="K199" s="219"/>
      <c r="L199" s="219"/>
      <c r="M199" s="219"/>
    </row>
    <row r="200" spans="1:13" ht="15.75" customHeight="1">
      <c r="A200" s="205">
        <v>195</v>
      </c>
      <c r="B200" s="422"/>
      <c r="C200" s="290"/>
      <c r="D200" s="290"/>
      <c r="E200" s="291"/>
      <c r="F200" s="292"/>
      <c r="G200" s="292"/>
      <c r="H200" s="293"/>
      <c r="I200" s="294"/>
      <c r="J200" s="220"/>
      <c r="K200" s="220"/>
      <c r="L200" s="220"/>
      <c r="M200" s="220"/>
    </row>
    <row r="201" spans="1:13" ht="15.75" customHeight="1">
      <c r="A201" s="205">
        <v>196</v>
      </c>
      <c r="B201" s="423"/>
      <c r="C201" s="279"/>
      <c r="D201" s="279"/>
      <c r="E201" s="280"/>
      <c r="F201" s="281"/>
      <c r="G201" s="281"/>
      <c r="H201" s="282"/>
      <c r="I201" s="283"/>
      <c r="J201" s="218"/>
      <c r="K201" s="218"/>
      <c r="L201" s="218"/>
      <c r="M201" s="218"/>
    </row>
    <row r="202" spans="1:13" ht="15.75" customHeight="1">
      <c r="A202" s="205">
        <v>197</v>
      </c>
      <c r="B202" s="421"/>
      <c r="C202" s="284"/>
      <c r="D202" s="284"/>
      <c r="E202" s="285"/>
      <c r="F202" s="286"/>
      <c r="G202" s="286"/>
      <c r="H202" s="287"/>
      <c r="I202" s="288"/>
      <c r="J202" s="219"/>
      <c r="K202" s="219"/>
      <c r="L202" s="219"/>
      <c r="M202" s="219"/>
    </row>
    <row r="203" spans="1:13" ht="15.75" customHeight="1">
      <c r="A203" s="205">
        <v>198</v>
      </c>
      <c r="B203" s="421"/>
      <c r="C203" s="284"/>
      <c r="D203" s="284"/>
      <c r="E203" s="285"/>
      <c r="F203" s="286"/>
      <c r="G203" s="286"/>
      <c r="H203" s="287"/>
      <c r="I203" s="288"/>
      <c r="J203" s="219"/>
      <c r="K203" s="219"/>
      <c r="L203" s="219"/>
      <c r="M203" s="219"/>
    </row>
    <row r="204" spans="1:13" ht="15.75" customHeight="1">
      <c r="A204" s="205">
        <v>199</v>
      </c>
      <c r="B204" s="421"/>
      <c r="C204" s="284"/>
      <c r="D204" s="284"/>
      <c r="E204" s="285"/>
      <c r="F204" s="286"/>
      <c r="G204" s="286"/>
      <c r="H204" s="287"/>
      <c r="I204" s="288"/>
      <c r="J204" s="219"/>
      <c r="K204" s="219"/>
      <c r="L204" s="219"/>
      <c r="M204" s="219"/>
    </row>
    <row r="205" spans="1:13" ht="15.75" customHeight="1">
      <c r="A205" s="205">
        <v>200</v>
      </c>
      <c r="B205" s="424"/>
      <c r="C205" s="295"/>
      <c r="D205" s="295"/>
      <c r="E205" s="297"/>
      <c r="F205" s="298"/>
      <c r="G205" s="298"/>
      <c r="H205" s="299"/>
      <c r="I205" s="300"/>
      <c r="J205" s="221"/>
      <c r="K205" s="221"/>
      <c r="L205" s="221"/>
      <c r="M205" s="221"/>
    </row>
    <row r="206" spans="1:13" ht="15.75" customHeight="1">
      <c r="A206" s="205">
        <v>201</v>
      </c>
      <c r="B206" s="413"/>
      <c r="C206" s="278"/>
      <c r="D206" s="279"/>
      <c r="E206" s="280"/>
      <c r="F206" s="281"/>
      <c r="G206" s="281"/>
      <c r="H206" s="282"/>
      <c r="I206" s="283"/>
      <c r="J206" s="218"/>
      <c r="K206" s="218"/>
      <c r="L206" s="218"/>
      <c r="M206" s="218"/>
    </row>
    <row r="207" spans="1:13" ht="15.75" customHeight="1">
      <c r="A207" s="205">
        <v>202</v>
      </c>
      <c r="B207" s="414"/>
      <c r="C207" s="284"/>
      <c r="D207" s="284"/>
      <c r="E207" s="285"/>
      <c r="F207" s="286"/>
      <c r="G207" s="286"/>
      <c r="H207" s="287"/>
      <c r="I207" s="288"/>
      <c r="J207" s="219"/>
      <c r="K207" s="219"/>
      <c r="L207" s="219"/>
      <c r="M207" s="219"/>
    </row>
    <row r="208" spans="1:13" ht="15.75" customHeight="1">
      <c r="A208" s="205">
        <v>203</v>
      </c>
      <c r="B208" s="414"/>
      <c r="C208" s="289"/>
      <c r="D208" s="284"/>
      <c r="E208" s="285"/>
      <c r="F208" s="286"/>
      <c r="G208" s="286"/>
      <c r="H208" s="287"/>
      <c r="I208" s="288"/>
      <c r="J208" s="219"/>
      <c r="K208" s="219"/>
      <c r="L208" s="219"/>
      <c r="M208" s="219"/>
    </row>
    <row r="209" spans="1:13" ht="15.75" customHeight="1">
      <c r="A209" s="205">
        <v>204</v>
      </c>
      <c r="B209" s="414"/>
      <c r="C209" s="284"/>
      <c r="D209" s="284"/>
      <c r="E209" s="285"/>
      <c r="F209" s="286"/>
      <c r="G209" s="286"/>
      <c r="H209" s="287"/>
      <c r="I209" s="288"/>
      <c r="J209" s="219"/>
      <c r="K209" s="219"/>
      <c r="L209" s="219"/>
      <c r="M209" s="219"/>
    </row>
    <row r="210" spans="1:13" ht="15.75" customHeight="1">
      <c r="A210" s="205">
        <v>205</v>
      </c>
      <c r="B210" s="415"/>
      <c r="C210" s="290"/>
      <c r="D210" s="290"/>
      <c r="E210" s="291"/>
      <c r="F210" s="292"/>
      <c r="G210" s="292"/>
      <c r="H210" s="293"/>
      <c r="I210" s="294"/>
      <c r="J210" s="220"/>
      <c r="K210" s="220"/>
      <c r="L210" s="220"/>
      <c r="M210" s="220"/>
    </row>
    <row r="211" spans="1:13" ht="15.75" customHeight="1">
      <c r="A211" s="205">
        <v>206</v>
      </c>
      <c r="B211" s="413"/>
      <c r="C211" s="278"/>
      <c r="D211" s="279"/>
      <c r="E211" s="280"/>
      <c r="F211" s="281"/>
      <c r="G211" s="281"/>
      <c r="H211" s="282"/>
      <c r="I211" s="283"/>
      <c r="J211" s="218"/>
      <c r="K211" s="218"/>
      <c r="L211" s="218"/>
      <c r="M211" s="218"/>
    </row>
    <row r="212" spans="1:13" ht="15.75" customHeight="1">
      <c r="A212" s="205">
        <v>207</v>
      </c>
      <c r="B212" s="414"/>
      <c r="C212" s="289"/>
      <c r="D212" s="284"/>
      <c r="E212" s="285"/>
      <c r="F212" s="286"/>
      <c r="G212" s="286"/>
      <c r="H212" s="287"/>
      <c r="I212" s="288"/>
      <c r="J212" s="219"/>
      <c r="K212" s="219"/>
      <c r="L212" s="219"/>
      <c r="M212" s="219"/>
    </row>
    <row r="213" spans="1:13" ht="15.75" customHeight="1">
      <c r="A213" s="205">
        <v>208</v>
      </c>
      <c r="B213" s="414"/>
      <c r="C213" s="284"/>
      <c r="D213" s="284"/>
      <c r="E213" s="285"/>
      <c r="F213" s="286"/>
      <c r="G213" s="286"/>
      <c r="H213" s="287"/>
      <c r="I213" s="288"/>
      <c r="J213" s="219"/>
      <c r="K213" s="219"/>
      <c r="L213" s="219"/>
      <c r="M213" s="219"/>
    </row>
    <row r="214" spans="1:13" ht="15.75" customHeight="1">
      <c r="A214" s="205">
        <v>209</v>
      </c>
      <c r="B214" s="414"/>
      <c r="C214" s="284"/>
      <c r="D214" s="289"/>
      <c r="E214" s="285"/>
      <c r="F214" s="286"/>
      <c r="G214" s="286"/>
      <c r="H214" s="287"/>
      <c r="I214" s="288"/>
      <c r="J214" s="219"/>
      <c r="K214" s="219"/>
      <c r="L214" s="219"/>
      <c r="M214" s="219"/>
    </row>
    <row r="215" spans="1:13" ht="15.75" customHeight="1">
      <c r="A215" s="205">
        <v>210</v>
      </c>
      <c r="B215" s="416"/>
      <c r="C215" s="295"/>
      <c r="D215" s="296"/>
      <c r="E215" s="297"/>
      <c r="F215" s="298"/>
      <c r="G215" s="298"/>
      <c r="H215" s="299"/>
      <c r="I215" s="300"/>
      <c r="J215" s="221"/>
      <c r="K215" s="221"/>
      <c r="L215" s="221"/>
      <c r="M215" s="221"/>
    </row>
    <row r="216" spans="1:13" ht="15.75" customHeight="1">
      <c r="A216" s="205">
        <v>211</v>
      </c>
      <c r="B216" s="417"/>
      <c r="C216" s="301"/>
      <c r="D216" s="302"/>
      <c r="E216" s="303"/>
      <c r="F216" s="304"/>
      <c r="G216" s="304"/>
      <c r="H216" s="305"/>
      <c r="I216" s="306"/>
      <c r="J216" s="222"/>
      <c r="K216" s="222"/>
      <c r="L216" s="222"/>
      <c r="M216" s="222"/>
    </row>
    <row r="217" spans="1:13" ht="15.75" customHeight="1">
      <c r="A217" s="205">
        <v>212</v>
      </c>
      <c r="B217" s="414"/>
      <c r="C217" s="284"/>
      <c r="D217" s="284"/>
      <c r="E217" s="285"/>
      <c r="F217" s="286"/>
      <c r="G217" s="286"/>
      <c r="H217" s="287"/>
      <c r="I217" s="288"/>
      <c r="J217" s="219"/>
      <c r="K217" s="219"/>
      <c r="L217" s="219"/>
      <c r="M217" s="219"/>
    </row>
    <row r="218" spans="1:13" ht="15.75" customHeight="1">
      <c r="A218" s="205">
        <v>213</v>
      </c>
      <c r="B218" s="414"/>
      <c r="C218" s="284"/>
      <c r="D218" s="284"/>
      <c r="E218" s="285"/>
      <c r="F218" s="286"/>
      <c r="G218" s="286"/>
      <c r="H218" s="287"/>
      <c r="I218" s="288"/>
      <c r="J218" s="219"/>
      <c r="K218" s="219"/>
      <c r="L218" s="219"/>
      <c r="M218" s="219"/>
    </row>
    <row r="219" spans="1:13" ht="15.75" customHeight="1">
      <c r="A219" s="205">
        <v>214</v>
      </c>
      <c r="B219" s="414"/>
      <c r="C219" s="284"/>
      <c r="D219" s="284"/>
      <c r="E219" s="285"/>
      <c r="F219" s="286"/>
      <c r="G219" s="286"/>
      <c r="H219" s="287"/>
      <c r="I219" s="288"/>
      <c r="J219" s="219"/>
      <c r="K219" s="219"/>
      <c r="L219" s="219"/>
      <c r="M219" s="219"/>
    </row>
    <row r="220" spans="1:13" ht="15.75" customHeight="1">
      <c r="A220" s="205">
        <v>215</v>
      </c>
      <c r="B220" s="415"/>
      <c r="C220" s="290"/>
      <c r="D220" s="290"/>
      <c r="E220" s="291"/>
      <c r="F220" s="292"/>
      <c r="G220" s="292"/>
      <c r="H220" s="293"/>
      <c r="I220" s="294"/>
      <c r="J220" s="220"/>
      <c r="K220" s="220"/>
      <c r="L220" s="220"/>
      <c r="M220" s="220"/>
    </row>
    <row r="221" spans="1:13" ht="15.75" customHeight="1">
      <c r="A221" s="205">
        <v>216</v>
      </c>
      <c r="B221" s="413"/>
      <c r="C221" s="279"/>
      <c r="D221" s="279"/>
      <c r="E221" s="280"/>
      <c r="F221" s="281"/>
      <c r="G221" s="281"/>
      <c r="H221" s="282"/>
      <c r="I221" s="283"/>
      <c r="J221" s="218"/>
      <c r="K221" s="218"/>
      <c r="L221" s="218"/>
      <c r="M221" s="218"/>
    </row>
    <row r="222" spans="1:13" ht="15.75" customHeight="1">
      <c r="A222" s="205">
        <v>217</v>
      </c>
      <c r="B222" s="414"/>
      <c r="C222" s="284"/>
      <c r="D222" s="284"/>
      <c r="E222" s="285"/>
      <c r="F222" s="286"/>
      <c r="G222" s="286"/>
      <c r="H222" s="287"/>
      <c r="I222" s="288"/>
      <c r="J222" s="219"/>
      <c r="K222" s="219"/>
      <c r="L222" s="219"/>
      <c r="M222" s="219"/>
    </row>
    <row r="223" spans="1:13" ht="15.75" customHeight="1">
      <c r="A223" s="205">
        <v>218</v>
      </c>
      <c r="B223" s="414"/>
      <c r="C223" s="284"/>
      <c r="D223" s="284"/>
      <c r="E223" s="285"/>
      <c r="F223" s="286"/>
      <c r="G223" s="286"/>
      <c r="H223" s="287"/>
      <c r="I223" s="288"/>
      <c r="J223" s="219"/>
      <c r="K223" s="219"/>
      <c r="L223" s="219"/>
      <c r="M223" s="219"/>
    </row>
    <row r="224" spans="1:13" ht="15.75" customHeight="1">
      <c r="A224" s="205">
        <v>219</v>
      </c>
      <c r="B224" s="414"/>
      <c r="C224" s="284"/>
      <c r="D224" s="284"/>
      <c r="E224" s="285"/>
      <c r="F224" s="286"/>
      <c r="G224" s="286"/>
      <c r="H224" s="287"/>
      <c r="I224" s="288"/>
      <c r="J224" s="219"/>
      <c r="K224" s="219"/>
      <c r="L224" s="219"/>
      <c r="M224" s="219"/>
    </row>
    <row r="225" spans="1:13" ht="15.75" customHeight="1">
      <c r="A225" s="205">
        <v>220</v>
      </c>
      <c r="B225" s="416"/>
      <c r="C225" s="295"/>
      <c r="D225" s="295"/>
      <c r="E225" s="297"/>
      <c r="F225" s="298"/>
      <c r="G225" s="298"/>
      <c r="H225" s="299"/>
      <c r="I225" s="300"/>
      <c r="J225" s="221"/>
      <c r="K225" s="221"/>
      <c r="L225" s="221"/>
      <c r="M225" s="221"/>
    </row>
    <row r="226" spans="1:13" ht="15.75" customHeight="1">
      <c r="A226" s="205">
        <v>221</v>
      </c>
      <c r="B226" s="417"/>
      <c r="C226" s="301"/>
      <c r="D226" s="301"/>
      <c r="E226" s="303"/>
      <c r="F226" s="304"/>
      <c r="G226" s="304"/>
      <c r="H226" s="305"/>
      <c r="I226" s="306"/>
      <c r="J226" s="222"/>
      <c r="K226" s="222"/>
      <c r="L226" s="222"/>
      <c r="M226" s="222"/>
    </row>
    <row r="227" spans="1:13" ht="15.75" customHeight="1">
      <c r="A227" s="205">
        <v>222</v>
      </c>
      <c r="B227" s="414"/>
      <c r="C227" s="284"/>
      <c r="D227" s="284"/>
      <c r="E227" s="285"/>
      <c r="F227" s="286"/>
      <c r="G227" s="286"/>
      <c r="H227" s="287"/>
      <c r="I227" s="288"/>
      <c r="J227" s="219"/>
      <c r="K227" s="219"/>
      <c r="L227" s="219"/>
      <c r="M227" s="219"/>
    </row>
    <row r="228" spans="1:13" ht="15.75" customHeight="1">
      <c r="A228" s="205">
        <v>223</v>
      </c>
      <c r="B228" s="414"/>
      <c r="C228" s="284"/>
      <c r="D228" s="284"/>
      <c r="E228" s="285"/>
      <c r="F228" s="286"/>
      <c r="G228" s="286"/>
      <c r="H228" s="287"/>
      <c r="I228" s="288"/>
      <c r="J228" s="219"/>
      <c r="K228" s="219"/>
      <c r="L228" s="219"/>
      <c r="M228" s="219"/>
    </row>
    <row r="229" spans="1:13" ht="15.75" customHeight="1">
      <c r="A229" s="205">
        <v>224</v>
      </c>
      <c r="B229" s="414"/>
      <c r="C229" s="284"/>
      <c r="D229" s="284"/>
      <c r="E229" s="285"/>
      <c r="F229" s="286"/>
      <c r="G229" s="286"/>
      <c r="H229" s="287"/>
      <c r="I229" s="288"/>
      <c r="J229" s="219"/>
      <c r="K229" s="219"/>
      <c r="L229" s="219"/>
      <c r="M229" s="219"/>
    </row>
    <row r="230" spans="1:13" ht="15.75" customHeight="1">
      <c r="A230" s="205">
        <v>225</v>
      </c>
      <c r="B230" s="415"/>
      <c r="C230" s="290"/>
      <c r="D230" s="290"/>
      <c r="E230" s="291"/>
      <c r="F230" s="292"/>
      <c r="G230" s="292"/>
      <c r="H230" s="293"/>
      <c r="I230" s="294"/>
      <c r="J230" s="220"/>
      <c r="K230" s="220"/>
      <c r="L230" s="220"/>
      <c r="M230" s="220"/>
    </row>
    <row r="231" spans="1:13" ht="15.75" customHeight="1">
      <c r="A231" s="205">
        <v>226</v>
      </c>
      <c r="B231" s="413"/>
      <c r="C231" s="279"/>
      <c r="D231" s="279"/>
      <c r="E231" s="280"/>
      <c r="F231" s="281"/>
      <c r="G231" s="281"/>
      <c r="H231" s="282"/>
      <c r="I231" s="283"/>
      <c r="J231" s="218"/>
      <c r="K231" s="218"/>
      <c r="L231" s="218"/>
      <c r="M231" s="218"/>
    </row>
    <row r="232" spans="1:13" ht="15.75" customHeight="1">
      <c r="A232" s="205">
        <v>227</v>
      </c>
      <c r="B232" s="414"/>
      <c r="C232" s="284"/>
      <c r="D232" s="284"/>
      <c r="E232" s="285"/>
      <c r="F232" s="286"/>
      <c r="G232" s="286"/>
      <c r="H232" s="287"/>
      <c r="I232" s="288"/>
      <c r="J232" s="219"/>
      <c r="K232" s="219"/>
      <c r="L232" s="219"/>
      <c r="M232" s="219"/>
    </row>
    <row r="233" spans="1:13" ht="15.75" customHeight="1">
      <c r="A233" s="205">
        <v>228</v>
      </c>
      <c r="B233" s="414"/>
      <c r="C233" s="284"/>
      <c r="D233" s="284"/>
      <c r="E233" s="285"/>
      <c r="F233" s="286"/>
      <c r="G233" s="286"/>
      <c r="H233" s="287"/>
      <c r="I233" s="288"/>
      <c r="J233" s="219"/>
      <c r="K233" s="219"/>
      <c r="L233" s="219"/>
      <c r="M233" s="219"/>
    </row>
    <row r="234" spans="1:13" ht="15.75" customHeight="1">
      <c r="A234" s="205">
        <v>229</v>
      </c>
      <c r="B234" s="418"/>
      <c r="C234" s="284"/>
      <c r="D234" s="284"/>
      <c r="E234" s="285"/>
      <c r="F234" s="286"/>
      <c r="G234" s="286"/>
      <c r="H234" s="287"/>
      <c r="I234" s="288"/>
      <c r="J234" s="219"/>
      <c r="K234" s="219"/>
      <c r="L234" s="219"/>
      <c r="M234" s="219"/>
    </row>
    <row r="235" spans="1:13" ht="15.75" customHeight="1">
      <c r="A235" s="205">
        <v>230</v>
      </c>
      <c r="B235" s="419"/>
      <c r="C235" s="295"/>
      <c r="D235" s="295"/>
      <c r="E235" s="297"/>
      <c r="F235" s="298"/>
      <c r="G235" s="298"/>
      <c r="H235" s="299"/>
      <c r="I235" s="300"/>
      <c r="J235" s="221"/>
      <c r="K235" s="221"/>
      <c r="L235" s="221"/>
      <c r="M235" s="221"/>
    </row>
    <row r="236" spans="1:13" ht="15.75" customHeight="1">
      <c r="A236" s="205">
        <v>231</v>
      </c>
      <c r="B236" s="420"/>
      <c r="C236" s="301"/>
      <c r="D236" s="301"/>
      <c r="E236" s="303"/>
      <c r="F236" s="304"/>
      <c r="G236" s="304"/>
      <c r="H236" s="305"/>
      <c r="I236" s="306"/>
      <c r="J236" s="222"/>
      <c r="K236" s="222"/>
      <c r="L236" s="222"/>
      <c r="M236" s="222"/>
    </row>
    <row r="237" spans="1:13" ht="15.75" customHeight="1">
      <c r="A237" s="205">
        <v>232</v>
      </c>
      <c r="B237" s="421"/>
      <c r="C237" s="284"/>
      <c r="D237" s="284"/>
      <c r="E237" s="285"/>
      <c r="F237" s="286"/>
      <c r="G237" s="286"/>
      <c r="H237" s="287"/>
      <c r="I237" s="288"/>
      <c r="J237" s="219"/>
      <c r="K237" s="219"/>
      <c r="L237" s="219"/>
      <c r="M237" s="219"/>
    </row>
    <row r="238" spans="1:13" ht="15.75" customHeight="1">
      <c r="A238" s="205">
        <v>233</v>
      </c>
      <c r="B238" s="421"/>
      <c r="C238" s="284"/>
      <c r="D238" s="284"/>
      <c r="E238" s="285"/>
      <c r="F238" s="286"/>
      <c r="G238" s="286"/>
      <c r="H238" s="287"/>
      <c r="I238" s="288"/>
      <c r="J238" s="219"/>
      <c r="K238" s="219"/>
      <c r="L238" s="219"/>
      <c r="M238" s="219"/>
    </row>
    <row r="239" spans="1:13" ht="15.75" customHeight="1">
      <c r="A239" s="205">
        <v>234</v>
      </c>
      <c r="B239" s="421"/>
      <c r="C239" s="284"/>
      <c r="D239" s="284"/>
      <c r="E239" s="285"/>
      <c r="F239" s="286"/>
      <c r="G239" s="286"/>
      <c r="H239" s="287"/>
      <c r="I239" s="288"/>
      <c r="J239" s="219"/>
      <c r="K239" s="219"/>
      <c r="L239" s="219"/>
      <c r="M239" s="219"/>
    </row>
    <row r="240" spans="1:13" ht="15.75" customHeight="1">
      <c r="A240" s="205">
        <v>235</v>
      </c>
      <c r="B240" s="422"/>
      <c r="C240" s="290"/>
      <c r="D240" s="290"/>
      <c r="E240" s="291"/>
      <c r="F240" s="292"/>
      <c r="G240" s="292"/>
      <c r="H240" s="293"/>
      <c r="I240" s="294"/>
      <c r="J240" s="220"/>
      <c r="K240" s="220"/>
      <c r="L240" s="220"/>
      <c r="M240" s="220"/>
    </row>
    <row r="241" spans="1:13" ht="15.75" customHeight="1">
      <c r="A241" s="205">
        <v>236</v>
      </c>
      <c r="B241" s="423"/>
      <c r="C241" s="279"/>
      <c r="D241" s="279"/>
      <c r="E241" s="280"/>
      <c r="F241" s="281"/>
      <c r="G241" s="281"/>
      <c r="H241" s="282"/>
      <c r="I241" s="283"/>
      <c r="J241" s="218"/>
      <c r="K241" s="218"/>
      <c r="L241" s="218"/>
      <c r="M241" s="218"/>
    </row>
    <row r="242" spans="1:13" ht="15.75" customHeight="1">
      <c r="A242" s="205">
        <v>237</v>
      </c>
      <c r="B242" s="421"/>
      <c r="C242" s="284"/>
      <c r="D242" s="284"/>
      <c r="E242" s="285"/>
      <c r="F242" s="286"/>
      <c r="G242" s="286"/>
      <c r="H242" s="287"/>
      <c r="I242" s="288"/>
      <c r="J242" s="219"/>
      <c r="K242" s="219"/>
      <c r="L242" s="219"/>
      <c r="M242" s="219"/>
    </row>
    <row r="243" spans="1:13" ht="15.75" customHeight="1">
      <c r="A243" s="205">
        <v>238</v>
      </c>
      <c r="B243" s="421"/>
      <c r="C243" s="284"/>
      <c r="D243" s="284"/>
      <c r="E243" s="285"/>
      <c r="F243" s="286"/>
      <c r="G243" s="286"/>
      <c r="H243" s="287"/>
      <c r="I243" s="288"/>
      <c r="J243" s="219"/>
      <c r="K243" s="219"/>
      <c r="L243" s="219"/>
      <c r="M243" s="219"/>
    </row>
    <row r="244" spans="1:13" ht="15.75" customHeight="1">
      <c r="A244" s="205">
        <v>239</v>
      </c>
      <c r="B244" s="421"/>
      <c r="C244" s="284"/>
      <c r="D244" s="284"/>
      <c r="E244" s="285"/>
      <c r="F244" s="286"/>
      <c r="G244" s="286"/>
      <c r="H244" s="287"/>
      <c r="I244" s="288"/>
      <c r="J244" s="219"/>
      <c r="K244" s="219"/>
      <c r="L244" s="219"/>
      <c r="M244" s="219"/>
    </row>
    <row r="245" spans="1:13" ht="15.75" customHeight="1">
      <c r="A245" s="205">
        <v>240</v>
      </c>
      <c r="B245" s="424"/>
      <c r="C245" s="295"/>
      <c r="D245" s="295"/>
      <c r="E245" s="297"/>
      <c r="F245" s="298"/>
      <c r="G245" s="298"/>
      <c r="H245" s="299"/>
      <c r="I245" s="300"/>
      <c r="J245" s="221"/>
      <c r="K245" s="221"/>
      <c r="L245" s="221"/>
      <c r="M245" s="221"/>
    </row>
    <row r="246" spans="1:13" ht="15.75" customHeight="1">
      <c r="A246" s="205">
        <v>241</v>
      </c>
      <c r="B246" s="420"/>
      <c r="C246" s="301"/>
      <c r="D246" s="301"/>
      <c r="E246" s="303"/>
      <c r="F246" s="304"/>
      <c r="G246" s="304"/>
      <c r="H246" s="305"/>
      <c r="I246" s="306"/>
      <c r="J246" s="222"/>
      <c r="K246" s="222"/>
      <c r="L246" s="222"/>
      <c r="M246" s="222"/>
    </row>
    <row r="247" spans="1:13" ht="15.75" customHeight="1">
      <c r="A247" s="205">
        <v>242</v>
      </c>
      <c r="B247" s="421"/>
      <c r="C247" s="284"/>
      <c r="D247" s="284"/>
      <c r="E247" s="285"/>
      <c r="F247" s="286"/>
      <c r="G247" s="286"/>
      <c r="H247" s="287"/>
      <c r="I247" s="288"/>
      <c r="J247" s="219"/>
      <c r="K247" s="219"/>
      <c r="L247" s="219"/>
      <c r="M247" s="219"/>
    </row>
    <row r="248" spans="1:13" ht="15.75" customHeight="1">
      <c r="A248" s="205">
        <v>243</v>
      </c>
      <c r="B248" s="421"/>
      <c r="C248" s="284"/>
      <c r="D248" s="284"/>
      <c r="E248" s="285"/>
      <c r="F248" s="286"/>
      <c r="G248" s="286"/>
      <c r="H248" s="287"/>
      <c r="I248" s="288"/>
      <c r="J248" s="219"/>
      <c r="K248" s="219"/>
      <c r="L248" s="219"/>
      <c r="M248" s="219"/>
    </row>
    <row r="249" spans="1:13" ht="15.75" customHeight="1">
      <c r="A249" s="205">
        <v>244</v>
      </c>
      <c r="B249" s="421"/>
      <c r="C249" s="284"/>
      <c r="D249" s="289"/>
      <c r="E249" s="285"/>
      <c r="F249" s="286"/>
      <c r="G249" s="286"/>
      <c r="H249" s="287"/>
      <c r="I249" s="288"/>
      <c r="J249" s="219"/>
      <c r="K249" s="219"/>
      <c r="L249" s="219"/>
      <c r="M249" s="219"/>
    </row>
    <row r="250" spans="1:13" ht="15.75" customHeight="1">
      <c r="A250" s="205">
        <v>245</v>
      </c>
      <c r="B250" s="422"/>
      <c r="C250" s="290"/>
      <c r="D250" s="290"/>
      <c r="E250" s="291"/>
      <c r="F250" s="292"/>
      <c r="G250" s="292"/>
      <c r="H250" s="293"/>
      <c r="I250" s="294"/>
      <c r="J250" s="220"/>
      <c r="K250" s="220"/>
      <c r="L250" s="220"/>
      <c r="M250" s="220"/>
    </row>
    <row r="251" spans="1:13" ht="15.75" customHeight="1">
      <c r="A251" s="205">
        <v>246</v>
      </c>
      <c r="B251" s="423"/>
      <c r="C251" s="279"/>
      <c r="D251" s="279"/>
      <c r="E251" s="280"/>
      <c r="F251" s="281"/>
      <c r="G251" s="281"/>
      <c r="H251" s="282"/>
      <c r="I251" s="283"/>
      <c r="J251" s="218"/>
      <c r="K251" s="218"/>
      <c r="L251" s="218"/>
      <c r="M251" s="218"/>
    </row>
    <row r="252" spans="1:13" ht="15.75" customHeight="1">
      <c r="A252" s="205">
        <v>247</v>
      </c>
      <c r="B252" s="421"/>
      <c r="C252" s="284"/>
      <c r="D252" s="284"/>
      <c r="E252" s="285"/>
      <c r="F252" s="286"/>
      <c r="G252" s="286"/>
      <c r="H252" s="287"/>
      <c r="I252" s="288"/>
      <c r="J252" s="219"/>
      <c r="K252" s="219"/>
      <c r="L252" s="219"/>
      <c r="M252" s="219"/>
    </row>
    <row r="253" spans="1:13" ht="15.75" customHeight="1">
      <c r="A253" s="205">
        <v>248</v>
      </c>
      <c r="B253" s="421"/>
      <c r="C253" s="284"/>
      <c r="D253" s="284"/>
      <c r="E253" s="285"/>
      <c r="F253" s="286"/>
      <c r="G253" s="286"/>
      <c r="H253" s="287"/>
      <c r="I253" s="288"/>
      <c r="J253" s="219"/>
      <c r="K253" s="219"/>
      <c r="L253" s="219"/>
      <c r="M253" s="219"/>
    </row>
    <row r="254" spans="1:13" ht="15.75" customHeight="1">
      <c r="A254" s="205">
        <v>249</v>
      </c>
      <c r="B254" s="421"/>
      <c r="C254" s="284"/>
      <c r="D254" s="284"/>
      <c r="E254" s="285"/>
      <c r="F254" s="286"/>
      <c r="G254" s="286"/>
      <c r="H254" s="287"/>
      <c r="I254" s="288"/>
      <c r="J254" s="219"/>
      <c r="K254" s="219"/>
      <c r="L254" s="219"/>
      <c r="M254" s="219"/>
    </row>
    <row r="255" spans="1:13" ht="15.75" customHeight="1">
      <c r="A255" s="205">
        <v>250</v>
      </c>
      <c r="B255" s="424"/>
      <c r="C255" s="295"/>
      <c r="D255" s="295"/>
      <c r="E255" s="297"/>
      <c r="F255" s="298"/>
      <c r="G255" s="298"/>
      <c r="H255" s="299"/>
      <c r="I255" s="300"/>
      <c r="J255" s="221"/>
      <c r="K255" s="221"/>
      <c r="L255" s="221"/>
      <c r="M255" s="221"/>
    </row>
    <row r="256" spans="1:13" ht="15.75" customHeight="1">
      <c r="A256" s="205">
        <v>251</v>
      </c>
      <c r="B256" s="413"/>
      <c r="C256" s="278"/>
      <c r="D256" s="279"/>
      <c r="E256" s="280"/>
      <c r="F256" s="281"/>
      <c r="G256" s="281"/>
      <c r="H256" s="282"/>
      <c r="I256" s="283"/>
      <c r="J256" s="218"/>
      <c r="K256" s="218"/>
      <c r="L256" s="218"/>
      <c r="M256" s="218"/>
    </row>
    <row r="257" spans="1:13" ht="15.75" customHeight="1">
      <c r="A257" s="205">
        <v>252</v>
      </c>
      <c r="B257" s="414"/>
      <c r="C257" s="284"/>
      <c r="D257" s="284"/>
      <c r="E257" s="285"/>
      <c r="F257" s="286"/>
      <c r="G257" s="286"/>
      <c r="H257" s="287"/>
      <c r="I257" s="288"/>
      <c r="J257" s="219"/>
      <c r="K257" s="219"/>
      <c r="L257" s="219"/>
      <c r="M257" s="219"/>
    </row>
    <row r="258" spans="1:13" ht="15.75" customHeight="1">
      <c r="A258" s="205">
        <v>253</v>
      </c>
      <c r="B258" s="414"/>
      <c r="C258" s="289"/>
      <c r="D258" s="284"/>
      <c r="E258" s="285"/>
      <c r="F258" s="286"/>
      <c r="G258" s="286"/>
      <c r="H258" s="287"/>
      <c r="I258" s="288"/>
      <c r="J258" s="219"/>
      <c r="K258" s="219"/>
      <c r="L258" s="219"/>
      <c r="M258" s="219"/>
    </row>
    <row r="259" spans="1:13" ht="15.75" customHeight="1">
      <c r="A259" s="205">
        <v>254</v>
      </c>
      <c r="B259" s="414"/>
      <c r="C259" s="284"/>
      <c r="D259" s="284"/>
      <c r="E259" s="285"/>
      <c r="F259" s="286"/>
      <c r="G259" s="286"/>
      <c r="H259" s="287"/>
      <c r="I259" s="288"/>
      <c r="J259" s="219"/>
      <c r="K259" s="219"/>
      <c r="L259" s="219"/>
      <c r="M259" s="219"/>
    </row>
    <row r="260" spans="1:13" ht="15.75" customHeight="1">
      <c r="A260" s="205">
        <v>255</v>
      </c>
      <c r="B260" s="415"/>
      <c r="C260" s="290"/>
      <c r="D260" s="290"/>
      <c r="E260" s="291"/>
      <c r="F260" s="292"/>
      <c r="G260" s="292"/>
      <c r="H260" s="293"/>
      <c r="I260" s="294"/>
      <c r="J260" s="220"/>
      <c r="K260" s="220"/>
      <c r="L260" s="220"/>
      <c r="M260" s="220"/>
    </row>
    <row r="261" spans="1:13" ht="15.75" customHeight="1">
      <c r="A261" s="205">
        <v>256</v>
      </c>
      <c r="B261" s="413"/>
      <c r="C261" s="278"/>
      <c r="D261" s="279"/>
      <c r="E261" s="280"/>
      <c r="F261" s="281"/>
      <c r="G261" s="281"/>
      <c r="H261" s="282"/>
      <c r="I261" s="283"/>
      <c r="J261" s="218"/>
      <c r="K261" s="218"/>
      <c r="L261" s="218"/>
      <c r="M261" s="218"/>
    </row>
    <row r="262" spans="1:13" ht="15.75" customHeight="1">
      <c r="A262" s="205">
        <v>257</v>
      </c>
      <c r="B262" s="414"/>
      <c r="C262" s="289"/>
      <c r="D262" s="284"/>
      <c r="E262" s="285"/>
      <c r="F262" s="286"/>
      <c r="G262" s="286"/>
      <c r="H262" s="287"/>
      <c r="I262" s="288"/>
      <c r="J262" s="219"/>
      <c r="K262" s="219"/>
      <c r="L262" s="219"/>
      <c r="M262" s="219"/>
    </row>
    <row r="263" spans="1:13" ht="15.75" customHeight="1">
      <c r="A263" s="205">
        <v>258</v>
      </c>
      <c r="B263" s="414"/>
      <c r="C263" s="284"/>
      <c r="D263" s="284"/>
      <c r="E263" s="285"/>
      <c r="F263" s="286"/>
      <c r="G263" s="286"/>
      <c r="H263" s="287"/>
      <c r="I263" s="288"/>
      <c r="J263" s="219"/>
      <c r="K263" s="219"/>
      <c r="L263" s="219"/>
      <c r="M263" s="219"/>
    </row>
    <row r="264" spans="1:13" ht="15.75" customHeight="1">
      <c r="A264" s="205">
        <v>259</v>
      </c>
      <c r="B264" s="414"/>
      <c r="C264" s="284"/>
      <c r="D264" s="289"/>
      <c r="E264" s="285"/>
      <c r="F264" s="286"/>
      <c r="G264" s="286"/>
      <c r="H264" s="287"/>
      <c r="I264" s="288"/>
      <c r="J264" s="219"/>
      <c r="K264" s="219"/>
      <c r="L264" s="219"/>
      <c r="M264" s="219"/>
    </row>
    <row r="265" spans="1:13" ht="15.75" customHeight="1">
      <c r="A265" s="205">
        <v>260</v>
      </c>
      <c r="B265" s="416"/>
      <c r="C265" s="295"/>
      <c r="D265" s="296"/>
      <c r="E265" s="297"/>
      <c r="F265" s="298"/>
      <c r="G265" s="298"/>
      <c r="H265" s="299"/>
      <c r="I265" s="300"/>
      <c r="J265" s="221"/>
      <c r="K265" s="221"/>
      <c r="L265" s="221"/>
      <c r="M265" s="221"/>
    </row>
    <row r="266" spans="1:13" ht="15.75" customHeight="1">
      <c r="A266" s="205">
        <v>261</v>
      </c>
      <c r="B266" s="417"/>
      <c r="C266" s="301"/>
      <c r="D266" s="302"/>
      <c r="E266" s="303"/>
      <c r="F266" s="304"/>
      <c r="G266" s="304"/>
      <c r="H266" s="305"/>
      <c r="I266" s="306"/>
      <c r="J266" s="222"/>
      <c r="K266" s="222"/>
      <c r="L266" s="222"/>
      <c r="M266" s="222"/>
    </row>
    <row r="267" spans="1:13" ht="15.75" customHeight="1">
      <c r="A267" s="205">
        <v>262</v>
      </c>
      <c r="B267" s="414"/>
      <c r="C267" s="284"/>
      <c r="D267" s="284"/>
      <c r="E267" s="285"/>
      <c r="F267" s="286"/>
      <c r="G267" s="286"/>
      <c r="H267" s="287"/>
      <c r="I267" s="288"/>
      <c r="J267" s="219"/>
      <c r="K267" s="219"/>
      <c r="L267" s="219"/>
      <c r="M267" s="219"/>
    </row>
    <row r="268" spans="1:13" ht="15.75" customHeight="1">
      <c r="A268" s="205">
        <v>263</v>
      </c>
      <c r="B268" s="414"/>
      <c r="C268" s="284"/>
      <c r="D268" s="284"/>
      <c r="E268" s="285"/>
      <c r="F268" s="286"/>
      <c r="G268" s="286"/>
      <c r="H268" s="287"/>
      <c r="I268" s="288"/>
      <c r="J268" s="219"/>
      <c r="K268" s="219"/>
      <c r="L268" s="219"/>
      <c r="M268" s="219"/>
    </row>
    <row r="269" spans="1:13" ht="15.75" customHeight="1">
      <c r="A269" s="205">
        <v>264</v>
      </c>
      <c r="B269" s="414"/>
      <c r="C269" s="284"/>
      <c r="D269" s="284"/>
      <c r="E269" s="285"/>
      <c r="F269" s="286"/>
      <c r="G269" s="286"/>
      <c r="H269" s="287"/>
      <c r="I269" s="288"/>
      <c r="J269" s="219"/>
      <c r="K269" s="219"/>
      <c r="L269" s="219"/>
      <c r="M269" s="219"/>
    </row>
    <row r="270" spans="1:13" ht="15.75" customHeight="1">
      <c r="A270" s="205">
        <v>265</v>
      </c>
      <c r="B270" s="415"/>
      <c r="C270" s="290"/>
      <c r="D270" s="290"/>
      <c r="E270" s="291"/>
      <c r="F270" s="292"/>
      <c r="G270" s="292"/>
      <c r="H270" s="293"/>
      <c r="I270" s="294"/>
      <c r="J270" s="220"/>
      <c r="K270" s="220"/>
      <c r="L270" s="220"/>
      <c r="M270" s="220"/>
    </row>
    <row r="271" spans="1:13" ht="15.75" customHeight="1">
      <c r="A271" s="205">
        <v>266</v>
      </c>
      <c r="B271" s="413"/>
      <c r="C271" s="279"/>
      <c r="D271" s="279"/>
      <c r="E271" s="280"/>
      <c r="F271" s="281"/>
      <c r="G271" s="281"/>
      <c r="H271" s="282"/>
      <c r="I271" s="283"/>
      <c r="J271" s="218"/>
      <c r="K271" s="218"/>
      <c r="L271" s="218"/>
      <c r="M271" s="218"/>
    </row>
    <row r="272" spans="1:13" ht="15.75" customHeight="1">
      <c r="A272" s="205">
        <v>267</v>
      </c>
      <c r="B272" s="414"/>
      <c r="C272" s="284"/>
      <c r="D272" s="284"/>
      <c r="E272" s="285"/>
      <c r="F272" s="286"/>
      <c r="G272" s="286"/>
      <c r="H272" s="287"/>
      <c r="I272" s="288"/>
      <c r="J272" s="219"/>
      <c r="K272" s="219"/>
      <c r="L272" s="219"/>
      <c r="M272" s="219"/>
    </row>
    <row r="273" spans="1:13" ht="15.75" customHeight="1">
      <c r="A273" s="205">
        <v>268</v>
      </c>
      <c r="B273" s="414"/>
      <c r="C273" s="284"/>
      <c r="D273" s="284"/>
      <c r="E273" s="285"/>
      <c r="F273" s="286"/>
      <c r="G273" s="286"/>
      <c r="H273" s="287"/>
      <c r="I273" s="288"/>
      <c r="J273" s="219"/>
      <c r="K273" s="219"/>
      <c r="L273" s="219"/>
      <c r="M273" s="219"/>
    </row>
    <row r="274" spans="1:13" ht="15.75" customHeight="1">
      <c r="A274" s="205">
        <v>269</v>
      </c>
      <c r="B274" s="414"/>
      <c r="C274" s="284"/>
      <c r="D274" s="284"/>
      <c r="E274" s="285"/>
      <c r="F274" s="286"/>
      <c r="G274" s="286"/>
      <c r="H274" s="287"/>
      <c r="I274" s="288"/>
      <c r="J274" s="219"/>
      <c r="K274" s="219"/>
      <c r="L274" s="219"/>
      <c r="M274" s="219"/>
    </row>
    <row r="275" spans="1:13" ht="15.75" customHeight="1">
      <c r="A275" s="205">
        <v>270</v>
      </c>
      <c r="B275" s="416"/>
      <c r="C275" s="295"/>
      <c r="D275" s="295"/>
      <c r="E275" s="297"/>
      <c r="F275" s="298"/>
      <c r="G275" s="298"/>
      <c r="H275" s="299"/>
      <c r="I275" s="300"/>
      <c r="J275" s="221"/>
      <c r="K275" s="221"/>
      <c r="L275" s="221"/>
      <c r="M275" s="221"/>
    </row>
    <row r="276" spans="1:13" ht="15.75" customHeight="1">
      <c r="A276" s="205">
        <v>271</v>
      </c>
      <c r="B276" s="417"/>
      <c r="C276" s="301"/>
      <c r="D276" s="301"/>
      <c r="E276" s="303"/>
      <c r="F276" s="304"/>
      <c r="G276" s="304"/>
      <c r="H276" s="305"/>
      <c r="I276" s="306"/>
      <c r="J276" s="222"/>
      <c r="K276" s="222"/>
      <c r="L276" s="222"/>
      <c r="M276" s="222"/>
    </row>
    <row r="277" spans="1:13" ht="15.75" customHeight="1">
      <c r="A277" s="205">
        <v>272</v>
      </c>
      <c r="B277" s="414"/>
      <c r="C277" s="284"/>
      <c r="D277" s="284"/>
      <c r="E277" s="285"/>
      <c r="F277" s="286"/>
      <c r="G277" s="286"/>
      <c r="H277" s="287"/>
      <c r="I277" s="288"/>
      <c r="J277" s="219"/>
      <c r="K277" s="219"/>
      <c r="L277" s="219"/>
      <c r="M277" s="219"/>
    </row>
    <row r="278" spans="1:13" ht="15.75" customHeight="1">
      <c r="A278" s="205">
        <v>273</v>
      </c>
      <c r="B278" s="414"/>
      <c r="C278" s="284"/>
      <c r="D278" s="284"/>
      <c r="E278" s="285"/>
      <c r="F278" s="286"/>
      <c r="G278" s="286"/>
      <c r="H278" s="287"/>
      <c r="I278" s="288"/>
      <c r="J278" s="219"/>
      <c r="K278" s="219"/>
      <c r="L278" s="219"/>
      <c r="M278" s="219"/>
    </row>
    <row r="279" spans="1:13" ht="15.75" customHeight="1">
      <c r="A279" s="205">
        <v>274</v>
      </c>
      <c r="B279" s="414"/>
      <c r="C279" s="284"/>
      <c r="D279" s="284"/>
      <c r="E279" s="285"/>
      <c r="F279" s="286"/>
      <c r="G279" s="286"/>
      <c r="H279" s="287"/>
      <c r="I279" s="288"/>
      <c r="J279" s="219"/>
      <c r="K279" s="219"/>
      <c r="L279" s="219"/>
      <c r="M279" s="219"/>
    </row>
    <row r="280" spans="1:13" ht="15.75" customHeight="1">
      <c r="A280" s="205">
        <v>275</v>
      </c>
      <c r="B280" s="415"/>
      <c r="C280" s="290"/>
      <c r="D280" s="290"/>
      <c r="E280" s="291"/>
      <c r="F280" s="292"/>
      <c r="G280" s="292"/>
      <c r="H280" s="293"/>
      <c r="I280" s="294"/>
      <c r="J280" s="220"/>
      <c r="K280" s="220"/>
      <c r="L280" s="220"/>
      <c r="M280" s="220"/>
    </row>
    <row r="281" spans="1:13" ht="15.75" customHeight="1">
      <c r="A281" s="205">
        <v>276</v>
      </c>
      <c r="B281" s="413"/>
      <c r="C281" s="279"/>
      <c r="D281" s="279"/>
      <c r="E281" s="280"/>
      <c r="F281" s="281"/>
      <c r="G281" s="281"/>
      <c r="H281" s="282"/>
      <c r="I281" s="283"/>
      <c r="J281" s="218"/>
      <c r="K281" s="218"/>
      <c r="L281" s="218"/>
      <c r="M281" s="218"/>
    </row>
    <row r="282" spans="1:13" ht="15.75" customHeight="1">
      <c r="A282" s="205">
        <v>277</v>
      </c>
      <c r="B282" s="414"/>
      <c r="C282" s="284"/>
      <c r="D282" s="284"/>
      <c r="E282" s="285"/>
      <c r="F282" s="286"/>
      <c r="G282" s="286"/>
      <c r="H282" s="287"/>
      <c r="I282" s="288"/>
      <c r="J282" s="219"/>
      <c r="K282" s="219"/>
      <c r="L282" s="219"/>
      <c r="M282" s="219"/>
    </row>
    <row r="283" spans="1:13" ht="15.75" customHeight="1">
      <c r="A283" s="205">
        <v>278</v>
      </c>
      <c r="B283" s="414"/>
      <c r="C283" s="284"/>
      <c r="D283" s="284"/>
      <c r="E283" s="285"/>
      <c r="F283" s="286"/>
      <c r="G283" s="286"/>
      <c r="H283" s="287"/>
      <c r="I283" s="288"/>
      <c r="J283" s="219"/>
      <c r="K283" s="219"/>
      <c r="L283" s="219"/>
      <c r="M283" s="219"/>
    </row>
    <row r="284" spans="1:13" ht="15.75" customHeight="1">
      <c r="A284" s="205">
        <v>279</v>
      </c>
      <c r="B284" s="418"/>
      <c r="C284" s="284"/>
      <c r="D284" s="284"/>
      <c r="E284" s="285"/>
      <c r="F284" s="286"/>
      <c r="G284" s="286"/>
      <c r="H284" s="287"/>
      <c r="I284" s="288"/>
      <c r="J284" s="219"/>
      <c r="K284" s="219"/>
      <c r="L284" s="219"/>
      <c r="M284" s="219"/>
    </row>
    <row r="285" spans="1:13" ht="15.75" customHeight="1">
      <c r="A285" s="205">
        <v>280</v>
      </c>
      <c r="B285" s="419"/>
      <c r="C285" s="295"/>
      <c r="D285" s="295"/>
      <c r="E285" s="297"/>
      <c r="F285" s="298"/>
      <c r="G285" s="298"/>
      <c r="H285" s="299"/>
      <c r="I285" s="300"/>
      <c r="J285" s="221"/>
      <c r="K285" s="221"/>
      <c r="L285" s="221"/>
      <c r="M285" s="221"/>
    </row>
    <row r="286" spans="1:13" ht="15.75" customHeight="1">
      <c r="A286" s="205">
        <v>281</v>
      </c>
      <c r="B286" s="420"/>
      <c r="C286" s="301"/>
      <c r="D286" s="301"/>
      <c r="E286" s="303"/>
      <c r="F286" s="304"/>
      <c r="G286" s="304"/>
      <c r="H286" s="305"/>
      <c r="I286" s="306"/>
      <c r="J286" s="222"/>
      <c r="K286" s="222"/>
      <c r="L286" s="222"/>
      <c r="M286" s="222"/>
    </row>
    <row r="287" spans="1:13" ht="15.75" customHeight="1">
      <c r="A287" s="205">
        <v>282</v>
      </c>
      <c r="B287" s="421"/>
      <c r="C287" s="284"/>
      <c r="D287" s="284"/>
      <c r="E287" s="285"/>
      <c r="F287" s="286"/>
      <c r="G287" s="286"/>
      <c r="H287" s="287"/>
      <c r="I287" s="288"/>
      <c r="J287" s="219"/>
      <c r="K287" s="219"/>
      <c r="L287" s="219"/>
      <c r="M287" s="219"/>
    </row>
    <row r="288" spans="1:13" ht="15.75" customHeight="1">
      <c r="A288" s="205">
        <v>283</v>
      </c>
      <c r="B288" s="421"/>
      <c r="C288" s="284"/>
      <c r="D288" s="284"/>
      <c r="E288" s="285"/>
      <c r="F288" s="286"/>
      <c r="G288" s="286"/>
      <c r="H288" s="287"/>
      <c r="I288" s="288"/>
      <c r="J288" s="219"/>
      <c r="K288" s="219"/>
      <c r="L288" s="219"/>
      <c r="M288" s="219"/>
    </row>
    <row r="289" spans="1:13" ht="15.75" customHeight="1">
      <c r="A289" s="205">
        <v>284</v>
      </c>
      <c r="B289" s="421"/>
      <c r="C289" s="284"/>
      <c r="D289" s="284"/>
      <c r="E289" s="285"/>
      <c r="F289" s="286"/>
      <c r="G289" s="286"/>
      <c r="H289" s="287"/>
      <c r="I289" s="288"/>
      <c r="J289" s="219"/>
      <c r="K289" s="219"/>
      <c r="L289" s="219"/>
      <c r="M289" s="219"/>
    </row>
    <row r="290" spans="1:13" ht="15.75" customHeight="1">
      <c r="A290" s="205">
        <v>285</v>
      </c>
      <c r="B290" s="422"/>
      <c r="C290" s="290"/>
      <c r="D290" s="290"/>
      <c r="E290" s="291"/>
      <c r="F290" s="292"/>
      <c r="G290" s="292"/>
      <c r="H290" s="293"/>
      <c r="I290" s="294"/>
      <c r="J290" s="220"/>
      <c r="K290" s="220"/>
      <c r="L290" s="220"/>
      <c r="M290" s="220"/>
    </row>
    <row r="291" spans="1:13" ht="15.75" customHeight="1">
      <c r="A291" s="205">
        <v>286</v>
      </c>
      <c r="B291" s="423"/>
      <c r="C291" s="279"/>
      <c r="D291" s="279"/>
      <c r="E291" s="280"/>
      <c r="F291" s="281"/>
      <c r="G291" s="281"/>
      <c r="H291" s="282"/>
      <c r="I291" s="283"/>
      <c r="J291" s="218"/>
      <c r="K291" s="218"/>
      <c r="L291" s="218"/>
      <c r="M291" s="218"/>
    </row>
    <row r="292" spans="1:13" ht="15.75" customHeight="1">
      <c r="A292" s="205">
        <v>287</v>
      </c>
      <c r="B292" s="421"/>
      <c r="C292" s="284"/>
      <c r="D292" s="284"/>
      <c r="E292" s="285"/>
      <c r="F292" s="286"/>
      <c r="G292" s="286"/>
      <c r="H292" s="287"/>
      <c r="I292" s="288"/>
      <c r="J292" s="219"/>
      <c r="K292" s="219"/>
      <c r="L292" s="219"/>
      <c r="M292" s="219"/>
    </row>
    <row r="293" spans="1:13" ht="15.75" customHeight="1">
      <c r="A293" s="205">
        <v>288</v>
      </c>
      <c r="B293" s="421"/>
      <c r="C293" s="284"/>
      <c r="D293" s="284"/>
      <c r="E293" s="285"/>
      <c r="F293" s="286"/>
      <c r="G293" s="286"/>
      <c r="H293" s="287"/>
      <c r="I293" s="288"/>
      <c r="J293" s="219"/>
      <c r="K293" s="219"/>
      <c r="L293" s="219"/>
      <c r="M293" s="219"/>
    </row>
    <row r="294" spans="1:13" ht="15.75" customHeight="1">
      <c r="A294" s="205">
        <v>289</v>
      </c>
      <c r="B294" s="421"/>
      <c r="C294" s="284"/>
      <c r="D294" s="284"/>
      <c r="E294" s="285"/>
      <c r="F294" s="286"/>
      <c r="G294" s="286"/>
      <c r="H294" s="287"/>
      <c r="I294" s="288"/>
      <c r="J294" s="219"/>
      <c r="K294" s="219"/>
      <c r="L294" s="219"/>
      <c r="M294" s="219"/>
    </row>
    <row r="295" spans="1:13" ht="15.75" customHeight="1">
      <c r="A295" s="205">
        <v>290</v>
      </c>
      <c r="B295" s="424"/>
      <c r="C295" s="295"/>
      <c r="D295" s="295"/>
      <c r="E295" s="297"/>
      <c r="F295" s="298"/>
      <c r="G295" s="298"/>
      <c r="H295" s="299"/>
      <c r="I295" s="300"/>
      <c r="J295" s="221"/>
      <c r="K295" s="221"/>
      <c r="L295" s="221"/>
      <c r="M295" s="221"/>
    </row>
    <row r="296" spans="1:13" ht="15.75" customHeight="1">
      <c r="A296" s="205">
        <v>291</v>
      </c>
      <c r="B296" s="420"/>
      <c r="C296" s="301"/>
      <c r="D296" s="301"/>
      <c r="E296" s="303"/>
      <c r="F296" s="304"/>
      <c r="G296" s="304"/>
      <c r="H296" s="305"/>
      <c r="I296" s="306"/>
      <c r="J296" s="222"/>
      <c r="K296" s="222"/>
      <c r="L296" s="222"/>
      <c r="M296" s="222"/>
    </row>
    <row r="297" spans="1:13" ht="15.75" customHeight="1">
      <c r="A297" s="205">
        <v>292</v>
      </c>
      <c r="B297" s="421"/>
      <c r="C297" s="284"/>
      <c r="D297" s="284"/>
      <c r="E297" s="285"/>
      <c r="F297" s="286"/>
      <c r="G297" s="286"/>
      <c r="H297" s="287"/>
      <c r="I297" s="288"/>
      <c r="J297" s="219"/>
      <c r="K297" s="219"/>
      <c r="L297" s="219"/>
      <c r="M297" s="219"/>
    </row>
    <row r="298" spans="1:13" ht="15.75" customHeight="1">
      <c r="A298" s="205">
        <v>293</v>
      </c>
      <c r="B298" s="421"/>
      <c r="C298" s="284"/>
      <c r="D298" s="284"/>
      <c r="E298" s="285"/>
      <c r="F298" s="286"/>
      <c r="G298" s="286"/>
      <c r="H298" s="287"/>
      <c r="I298" s="288"/>
      <c r="J298" s="219"/>
      <c r="K298" s="219"/>
      <c r="L298" s="219"/>
      <c r="M298" s="219"/>
    </row>
    <row r="299" spans="1:13" ht="15.75" customHeight="1">
      <c r="A299" s="205">
        <v>294</v>
      </c>
      <c r="B299" s="421"/>
      <c r="C299" s="284"/>
      <c r="D299" s="289"/>
      <c r="E299" s="285"/>
      <c r="F299" s="286"/>
      <c r="G299" s="286"/>
      <c r="H299" s="287"/>
      <c r="I299" s="288"/>
      <c r="J299" s="219"/>
      <c r="K299" s="219"/>
      <c r="L299" s="219"/>
      <c r="M299" s="219"/>
    </row>
    <row r="300" spans="1:13" ht="15.75" customHeight="1">
      <c r="A300" s="205">
        <v>295</v>
      </c>
      <c r="B300" s="422"/>
      <c r="C300" s="290"/>
      <c r="D300" s="290"/>
      <c r="E300" s="291"/>
      <c r="F300" s="292"/>
      <c r="G300" s="292"/>
      <c r="H300" s="293"/>
      <c r="I300" s="294"/>
      <c r="J300" s="220"/>
      <c r="K300" s="220"/>
      <c r="L300" s="220"/>
      <c r="M300" s="220"/>
    </row>
    <row r="301" spans="1:13" ht="15.75" customHeight="1">
      <c r="A301" s="205">
        <v>296</v>
      </c>
      <c r="B301" s="413"/>
      <c r="C301" s="278"/>
      <c r="D301" s="279"/>
      <c r="E301" s="280"/>
      <c r="F301" s="281"/>
      <c r="G301" s="281"/>
      <c r="H301" s="282"/>
      <c r="I301" s="283"/>
      <c r="J301" s="218"/>
      <c r="K301" s="218"/>
      <c r="L301" s="218"/>
      <c r="M301" s="218"/>
    </row>
    <row r="302" spans="1:13" ht="15.75" customHeight="1">
      <c r="A302" s="205">
        <v>297</v>
      </c>
      <c r="B302" s="414"/>
      <c r="C302" s="284"/>
      <c r="D302" s="284"/>
      <c r="E302" s="285"/>
      <c r="F302" s="286"/>
      <c r="G302" s="286"/>
      <c r="H302" s="287"/>
      <c r="I302" s="288"/>
      <c r="J302" s="219"/>
      <c r="K302" s="219"/>
      <c r="L302" s="219"/>
      <c r="M302" s="219"/>
    </row>
    <row r="303" spans="1:13" ht="15.75" customHeight="1">
      <c r="A303" s="205">
        <v>298</v>
      </c>
      <c r="B303" s="414"/>
      <c r="C303" s="289"/>
      <c r="D303" s="284"/>
      <c r="E303" s="285"/>
      <c r="F303" s="286"/>
      <c r="G303" s="286"/>
      <c r="H303" s="287"/>
      <c r="I303" s="288"/>
      <c r="J303" s="219"/>
      <c r="K303" s="219"/>
      <c r="L303" s="219"/>
      <c r="M303" s="219"/>
    </row>
    <row r="304" spans="1:13" ht="15.75" customHeight="1">
      <c r="A304" s="205">
        <v>299</v>
      </c>
      <c r="B304" s="414"/>
      <c r="C304" s="284"/>
      <c r="D304" s="284"/>
      <c r="E304" s="285"/>
      <c r="F304" s="286"/>
      <c r="G304" s="286"/>
      <c r="H304" s="287"/>
      <c r="I304" s="288"/>
      <c r="J304" s="219"/>
      <c r="K304" s="219"/>
      <c r="L304" s="219"/>
      <c r="M304" s="219"/>
    </row>
    <row r="305" spans="1:13" ht="15.75" customHeight="1">
      <c r="A305" s="205">
        <v>300</v>
      </c>
      <c r="B305" s="415"/>
      <c r="C305" s="290"/>
      <c r="D305" s="290"/>
      <c r="E305" s="291"/>
      <c r="F305" s="292"/>
      <c r="G305" s="292"/>
      <c r="H305" s="293"/>
      <c r="I305" s="294"/>
      <c r="J305" s="220"/>
      <c r="K305" s="220"/>
      <c r="L305" s="220"/>
      <c r="M305" s="220"/>
    </row>
    <row r="306" spans="1:13" ht="15.75" customHeight="1">
      <c r="A306" s="205">
        <v>301</v>
      </c>
      <c r="B306" s="413"/>
      <c r="C306" s="278"/>
      <c r="D306" s="279"/>
      <c r="E306" s="280"/>
      <c r="F306" s="281"/>
      <c r="G306" s="281"/>
      <c r="H306" s="282"/>
      <c r="I306" s="283"/>
      <c r="J306" s="218"/>
      <c r="K306" s="218"/>
      <c r="L306" s="218"/>
      <c r="M306" s="218"/>
    </row>
    <row r="307" spans="1:13" ht="15.75" customHeight="1">
      <c r="A307" s="205">
        <v>302</v>
      </c>
      <c r="B307" s="414"/>
      <c r="C307" s="289"/>
      <c r="D307" s="284"/>
      <c r="E307" s="285"/>
      <c r="F307" s="286"/>
      <c r="G307" s="286"/>
      <c r="H307" s="287"/>
      <c r="I307" s="288"/>
      <c r="J307" s="219"/>
      <c r="K307" s="219"/>
      <c r="L307" s="219"/>
      <c r="M307" s="219"/>
    </row>
    <row r="308" spans="1:13" ht="15.75" customHeight="1">
      <c r="A308" s="205">
        <v>303</v>
      </c>
      <c r="B308" s="414"/>
      <c r="C308" s="284"/>
      <c r="D308" s="284"/>
      <c r="E308" s="285"/>
      <c r="F308" s="286"/>
      <c r="G308" s="286"/>
      <c r="H308" s="287"/>
      <c r="I308" s="288"/>
      <c r="J308" s="219"/>
      <c r="K308" s="219"/>
      <c r="L308" s="219"/>
      <c r="M308" s="219"/>
    </row>
    <row r="309" spans="1:13" ht="15.75" customHeight="1">
      <c r="A309" s="205">
        <v>304</v>
      </c>
      <c r="B309" s="414"/>
      <c r="C309" s="284"/>
      <c r="D309" s="289"/>
      <c r="E309" s="285"/>
      <c r="F309" s="286"/>
      <c r="G309" s="286"/>
      <c r="H309" s="287"/>
      <c r="I309" s="288"/>
      <c r="J309" s="219"/>
      <c r="K309" s="219"/>
      <c r="L309" s="219"/>
      <c r="M309" s="219"/>
    </row>
    <row r="310" spans="1:13" ht="15.75" customHeight="1">
      <c r="A310" s="205">
        <v>305</v>
      </c>
      <c r="B310" s="416"/>
      <c r="C310" s="295"/>
      <c r="D310" s="296"/>
      <c r="E310" s="297"/>
      <c r="F310" s="298"/>
      <c r="G310" s="298"/>
      <c r="H310" s="299"/>
      <c r="I310" s="300"/>
      <c r="J310" s="221"/>
      <c r="K310" s="221"/>
      <c r="L310" s="221"/>
      <c r="M310" s="221"/>
    </row>
    <row r="311" spans="1:13" ht="15.75" customHeight="1">
      <c r="A311" s="205">
        <v>306</v>
      </c>
      <c r="B311" s="417"/>
      <c r="C311" s="301"/>
      <c r="D311" s="302"/>
      <c r="E311" s="303"/>
      <c r="F311" s="304"/>
      <c r="G311" s="304"/>
      <c r="H311" s="305"/>
      <c r="I311" s="306"/>
      <c r="J311" s="222"/>
      <c r="K311" s="222"/>
      <c r="L311" s="222"/>
      <c r="M311" s="222"/>
    </row>
    <row r="312" spans="1:13" ht="15.75" customHeight="1">
      <c r="A312" s="205">
        <v>307</v>
      </c>
      <c r="B312" s="414"/>
      <c r="C312" s="284"/>
      <c r="D312" s="284"/>
      <c r="E312" s="285"/>
      <c r="F312" s="286"/>
      <c r="G312" s="286"/>
      <c r="H312" s="287"/>
      <c r="I312" s="288"/>
      <c r="J312" s="219"/>
      <c r="K312" s="219"/>
      <c r="L312" s="219"/>
      <c r="M312" s="219"/>
    </row>
    <row r="313" spans="1:13" ht="15.75" customHeight="1">
      <c r="A313" s="205">
        <v>308</v>
      </c>
      <c r="B313" s="414"/>
      <c r="C313" s="284"/>
      <c r="D313" s="284"/>
      <c r="E313" s="285"/>
      <c r="F313" s="286"/>
      <c r="G313" s="286"/>
      <c r="H313" s="287"/>
      <c r="I313" s="288"/>
      <c r="J313" s="219"/>
      <c r="K313" s="219"/>
      <c r="L313" s="219"/>
      <c r="M313" s="219"/>
    </row>
    <row r="314" spans="1:13" ht="15.75" customHeight="1">
      <c r="A314" s="205">
        <v>309</v>
      </c>
      <c r="B314" s="414"/>
      <c r="C314" s="284"/>
      <c r="D314" s="284"/>
      <c r="E314" s="285"/>
      <c r="F314" s="286"/>
      <c r="G314" s="286"/>
      <c r="H314" s="287"/>
      <c r="I314" s="288"/>
      <c r="J314" s="219"/>
      <c r="K314" s="219"/>
      <c r="L314" s="219"/>
      <c r="M314" s="219"/>
    </row>
    <row r="315" spans="1:13" ht="15.75" customHeight="1">
      <c r="A315" s="205">
        <v>310</v>
      </c>
      <c r="B315" s="415"/>
      <c r="C315" s="290"/>
      <c r="D315" s="290"/>
      <c r="E315" s="291"/>
      <c r="F315" s="292"/>
      <c r="G315" s="292"/>
      <c r="H315" s="293"/>
      <c r="I315" s="294"/>
      <c r="J315" s="220"/>
      <c r="K315" s="220"/>
      <c r="L315" s="220"/>
      <c r="M315" s="220"/>
    </row>
    <row r="316" spans="1:13" ht="15.75" customHeight="1">
      <c r="A316" s="205">
        <v>311</v>
      </c>
      <c r="B316" s="413"/>
      <c r="C316" s="279"/>
      <c r="D316" s="279"/>
      <c r="E316" s="280"/>
      <c r="F316" s="281"/>
      <c r="G316" s="281"/>
      <c r="H316" s="282"/>
      <c r="I316" s="283"/>
      <c r="J316" s="218"/>
      <c r="K316" s="218"/>
      <c r="L316" s="218"/>
      <c r="M316" s="218"/>
    </row>
    <row r="317" spans="1:13" ht="15.75" customHeight="1">
      <c r="A317" s="205">
        <v>312</v>
      </c>
      <c r="B317" s="414"/>
      <c r="C317" s="284"/>
      <c r="D317" s="284"/>
      <c r="E317" s="285"/>
      <c r="F317" s="286"/>
      <c r="G317" s="286"/>
      <c r="H317" s="287"/>
      <c r="I317" s="288"/>
      <c r="J317" s="219"/>
      <c r="K317" s="219"/>
      <c r="L317" s="219"/>
      <c r="M317" s="219"/>
    </row>
    <row r="318" spans="1:13" ht="15.75" customHeight="1">
      <c r="A318" s="205">
        <v>313</v>
      </c>
      <c r="B318" s="414"/>
      <c r="C318" s="284"/>
      <c r="D318" s="284"/>
      <c r="E318" s="285"/>
      <c r="F318" s="286"/>
      <c r="G318" s="286"/>
      <c r="H318" s="287"/>
      <c r="I318" s="288"/>
      <c r="J318" s="219"/>
      <c r="K318" s="219"/>
      <c r="L318" s="219"/>
      <c r="M318" s="219"/>
    </row>
    <row r="319" spans="1:13" ht="15.75" customHeight="1">
      <c r="A319" s="205">
        <v>314</v>
      </c>
      <c r="B319" s="414"/>
      <c r="C319" s="284"/>
      <c r="D319" s="284"/>
      <c r="E319" s="285"/>
      <c r="F319" s="286"/>
      <c r="G319" s="286"/>
      <c r="H319" s="287"/>
      <c r="I319" s="288"/>
      <c r="J319" s="219"/>
      <c r="K319" s="219"/>
      <c r="L319" s="219"/>
      <c r="M319" s="219"/>
    </row>
    <row r="320" spans="1:13" ht="15.75" customHeight="1">
      <c r="A320" s="205">
        <v>315</v>
      </c>
      <c r="B320" s="416"/>
      <c r="C320" s="295"/>
      <c r="D320" s="295"/>
      <c r="E320" s="297"/>
      <c r="F320" s="298"/>
      <c r="G320" s="298"/>
      <c r="H320" s="299"/>
      <c r="I320" s="300"/>
      <c r="J320" s="221"/>
      <c r="K320" s="221"/>
      <c r="L320" s="221"/>
      <c r="M320" s="221"/>
    </row>
    <row r="321" spans="1:13" ht="15.75" customHeight="1">
      <c r="A321" s="205">
        <v>316</v>
      </c>
      <c r="B321" s="417"/>
      <c r="C321" s="301"/>
      <c r="D321" s="301"/>
      <c r="E321" s="303"/>
      <c r="F321" s="304"/>
      <c r="G321" s="304"/>
      <c r="H321" s="305"/>
      <c r="I321" s="306"/>
      <c r="J321" s="222"/>
      <c r="K321" s="222"/>
      <c r="L321" s="222"/>
      <c r="M321" s="222"/>
    </row>
    <row r="322" spans="1:13" ht="15.75" customHeight="1">
      <c r="A322" s="205">
        <v>317</v>
      </c>
      <c r="B322" s="414"/>
      <c r="C322" s="284"/>
      <c r="D322" s="284"/>
      <c r="E322" s="285"/>
      <c r="F322" s="286"/>
      <c r="G322" s="286"/>
      <c r="H322" s="287"/>
      <c r="I322" s="288"/>
      <c r="J322" s="219"/>
      <c r="K322" s="219"/>
      <c r="L322" s="219"/>
      <c r="M322" s="219"/>
    </row>
    <row r="323" spans="1:13" ht="15.75" customHeight="1">
      <c r="A323" s="205">
        <v>318</v>
      </c>
      <c r="B323" s="414"/>
      <c r="C323" s="284"/>
      <c r="D323" s="284"/>
      <c r="E323" s="285"/>
      <c r="F323" s="286"/>
      <c r="G323" s="286"/>
      <c r="H323" s="287"/>
      <c r="I323" s="288"/>
      <c r="J323" s="219"/>
      <c r="K323" s="219"/>
      <c r="L323" s="219"/>
      <c r="M323" s="219"/>
    </row>
    <row r="324" spans="1:13" ht="15.75" customHeight="1">
      <c r="A324" s="205">
        <v>319</v>
      </c>
      <c r="B324" s="414"/>
      <c r="C324" s="284"/>
      <c r="D324" s="284"/>
      <c r="E324" s="285"/>
      <c r="F324" s="286"/>
      <c r="G324" s="286"/>
      <c r="H324" s="287"/>
      <c r="I324" s="288"/>
      <c r="J324" s="219"/>
      <c r="K324" s="219"/>
      <c r="L324" s="219"/>
      <c r="M324" s="219"/>
    </row>
    <row r="325" spans="1:13" ht="15.75" customHeight="1">
      <c r="A325" s="205">
        <v>320</v>
      </c>
      <c r="B325" s="415"/>
      <c r="C325" s="290"/>
      <c r="D325" s="290"/>
      <c r="E325" s="291"/>
      <c r="F325" s="292"/>
      <c r="G325" s="292"/>
      <c r="H325" s="293"/>
      <c r="I325" s="294"/>
      <c r="J325" s="220"/>
      <c r="K325" s="220"/>
      <c r="L325" s="220"/>
      <c r="M325" s="220"/>
    </row>
    <row r="326" spans="1:13" ht="15.75" customHeight="1">
      <c r="A326" s="205">
        <v>321</v>
      </c>
      <c r="B326" s="413"/>
      <c r="C326" s="279"/>
      <c r="D326" s="279"/>
      <c r="E326" s="280"/>
      <c r="F326" s="281"/>
      <c r="G326" s="281"/>
      <c r="H326" s="282"/>
      <c r="I326" s="283"/>
      <c r="J326" s="218"/>
      <c r="K326" s="218"/>
      <c r="L326" s="218"/>
      <c r="M326" s="218"/>
    </row>
    <row r="327" spans="1:13" ht="15.75" customHeight="1">
      <c r="A327" s="205">
        <v>322</v>
      </c>
      <c r="B327" s="414"/>
      <c r="C327" s="284"/>
      <c r="D327" s="284"/>
      <c r="E327" s="285"/>
      <c r="F327" s="286"/>
      <c r="G327" s="286"/>
      <c r="H327" s="287"/>
      <c r="I327" s="288"/>
      <c r="J327" s="219"/>
      <c r="K327" s="219"/>
      <c r="L327" s="219"/>
      <c r="M327" s="219"/>
    </row>
    <row r="328" spans="1:13" ht="15.75" customHeight="1">
      <c r="A328" s="205">
        <v>323</v>
      </c>
      <c r="B328" s="414"/>
      <c r="C328" s="284"/>
      <c r="D328" s="284"/>
      <c r="E328" s="285"/>
      <c r="F328" s="286"/>
      <c r="G328" s="286"/>
      <c r="H328" s="287"/>
      <c r="I328" s="288"/>
      <c r="J328" s="219"/>
      <c r="K328" s="219"/>
      <c r="L328" s="219"/>
      <c r="M328" s="219"/>
    </row>
    <row r="329" spans="1:13" ht="15.75" customHeight="1">
      <c r="A329" s="205">
        <v>324</v>
      </c>
      <c r="B329" s="418"/>
      <c r="C329" s="284"/>
      <c r="D329" s="284"/>
      <c r="E329" s="285"/>
      <c r="F329" s="286"/>
      <c r="G329" s="286"/>
      <c r="H329" s="287"/>
      <c r="I329" s="288"/>
      <c r="J329" s="219"/>
      <c r="K329" s="219"/>
      <c r="L329" s="219"/>
      <c r="M329" s="219"/>
    </row>
    <row r="330" spans="1:13" ht="15.75" customHeight="1">
      <c r="A330" s="205">
        <v>325</v>
      </c>
      <c r="B330" s="419"/>
      <c r="C330" s="295"/>
      <c r="D330" s="295"/>
      <c r="E330" s="297"/>
      <c r="F330" s="298"/>
      <c r="G330" s="298"/>
      <c r="H330" s="299"/>
      <c r="I330" s="300"/>
      <c r="J330" s="221"/>
      <c r="K330" s="221"/>
      <c r="L330" s="221"/>
      <c r="M330" s="221"/>
    </row>
    <row r="331" spans="1:13" ht="15.75" customHeight="1">
      <c r="A331" s="205">
        <v>326</v>
      </c>
      <c r="B331" s="420"/>
      <c r="C331" s="301"/>
      <c r="D331" s="301"/>
      <c r="E331" s="303"/>
      <c r="F331" s="304"/>
      <c r="G331" s="304"/>
      <c r="H331" s="305"/>
      <c r="I331" s="306"/>
      <c r="J331" s="222"/>
      <c r="K331" s="222"/>
      <c r="L331" s="222"/>
      <c r="M331" s="222"/>
    </row>
    <row r="332" spans="1:13" ht="15.75" customHeight="1">
      <c r="A332" s="205">
        <v>327</v>
      </c>
      <c r="B332" s="421"/>
      <c r="C332" s="284"/>
      <c r="D332" s="284"/>
      <c r="E332" s="285"/>
      <c r="F332" s="286"/>
      <c r="G332" s="286"/>
      <c r="H332" s="287"/>
      <c r="I332" s="288"/>
      <c r="J332" s="219"/>
      <c r="K332" s="219"/>
      <c r="L332" s="219"/>
      <c r="M332" s="219"/>
    </row>
    <row r="333" spans="1:13" ht="15.75" customHeight="1">
      <c r="A333" s="205">
        <v>328</v>
      </c>
      <c r="B333" s="421"/>
      <c r="C333" s="284"/>
      <c r="D333" s="284"/>
      <c r="E333" s="285"/>
      <c r="F333" s="286"/>
      <c r="G333" s="286"/>
      <c r="H333" s="287"/>
      <c r="I333" s="288"/>
      <c r="J333" s="219"/>
      <c r="K333" s="219"/>
      <c r="L333" s="219"/>
      <c r="M333" s="219"/>
    </row>
    <row r="334" spans="1:13" ht="15.75" customHeight="1">
      <c r="A334" s="205">
        <v>329</v>
      </c>
      <c r="B334" s="421"/>
      <c r="C334" s="284"/>
      <c r="D334" s="284"/>
      <c r="E334" s="285"/>
      <c r="F334" s="286"/>
      <c r="G334" s="286"/>
      <c r="H334" s="287"/>
      <c r="I334" s="288"/>
      <c r="J334" s="219"/>
      <c r="K334" s="219"/>
      <c r="L334" s="219"/>
      <c r="M334" s="219"/>
    </row>
    <row r="335" spans="1:13" ht="15.75" customHeight="1">
      <c r="A335" s="205">
        <v>330</v>
      </c>
      <c r="B335" s="422"/>
      <c r="C335" s="290"/>
      <c r="D335" s="290"/>
      <c r="E335" s="291"/>
      <c r="F335" s="292"/>
      <c r="G335" s="292"/>
      <c r="H335" s="293"/>
      <c r="I335" s="294"/>
      <c r="J335" s="220"/>
      <c r="K335" s="220"/>
      <c r="L335" s="220"/>
      <c r="M335" s="220"/>
    </row>
    <row r="336" spans="1:13" ht="15.75" customHeight="1">
      <c r="A336" s="205">
        <v>331</v>
      </c>
      <c r="B336" s="423"/>
      <c r="C336" s="279"/>
      <c r="D336" s="279"/>
      <c r="E336" s="280"/>
      <c r="F336" s="281"/>
      <c r="G336" s="281"/>
      <c r="H336" s="282"/>
      <c r="I336" s="283"/>
      <c r="J336" s="218"/>
      <c r="K336" s="218"/>
      <c r="L336" s="218"/>
      <c r="M336" s="218"/>
    </row>
    <row r="337" spans="1:13" ht="15.75" customHeight="1">
      <c r="A337" s="205">
        <v>332</v>
      </c>
      <c r="B337" s="421"/>
      <c r="C337" s="284"/>
      <c r="D337" s="284"/>
      <c r="E337" s="285"/>
      <c r="F337" s="286"/>
      <c r="G337" s="286"/>
      <c r="H337" s="287"/>
      <c r="I337" s="288"/>
      <c r="J337" s="219"/>
      <c r="K337" s="219"/>
      <c r="L337" s="219"/>
      <c r="M337" s="219"/>
    </row>
    <row r="338" spans="1:13" ht="15.75" customHeight="1">
      <c r="A338" s="205">
        <v>333</v>
      </c>
      <c r="B338" s="421"/>
      <c r="C338" s="284"/>
      <c r="D338" s="284"/>
      <c r="E338" s="285"/>
      <c r="F338" s="286"/>
      <c r="G338" s="286"/>
      <c r="H338" s="287"/>
      <c r="I338" s="288"/>
      <c r="J338" s="219"/>
      <c r="K338" s="219"/>
      <c r="L338" s="219"/>
      <c r="M338" s="219"/>
    </row>
    <row r="339" spans="1:13" ht="15.75" customHeight="1">
      <c r="A339" s="205">
        <v>334</v>
      </c>
      <c r="B339" s="421"/>
      <c r="C339" s="284"/>
      <c r="D339" s="284"/>
      <c r="E339" s="285"/>
      <c r="F339" s="286"/>
      <c r="G339" s="286"/>
      <c r="H339" s="287"/>
      <c r="I339" s="288"/>
      <c r="J339" s="219"/>
      <c r="K339" s="219"/>
      <c r="L339" s="219"/>
      <c r="M339" s="219"/>
    </row>
    <row r="340" spans="1:13" ht="15.75" customHeight="1">
      <c r="A340" s="205">
        <v>335</v>
      </c>
      <c r="B340" s="424"/>
      <c r="C340" s="295"/>
      <c r="D340" s="295"/>
      <c r="E340" s="297"/>
      <c r="F340" s="298"/>
      <c r="G340" s="298"/>
      <c r="H340" s="299"/>
      <c r="I340" s="300"/>
      <c r="J340" s="221"/>
      <c r="K340" s="221"/>
      <c r="L340" s="221"/>
      <c r="M340" s="221"/>
    </row>
    <row r="341" spans="1:13" ht="15.75" customHeight="1">
      <c r="A341" s="205">
        <v>336</v>
      </c>
      <c r="B341" s="420"/>
      <c r="C341" s="301"/>
      <c r="D341" s="301"/>
      <c r="E341" s="303"/>
      <c r="F341" s="304"/>
      <c r="G341" s="304"/>
      <c r="H341" s="305"/>
      <c r="I341" s="306"/>
      <c r="J341" s="222"/>
      <c r="K341" s="222"/>
      <c r="L341" s="222"/>
      <c r="M341" s="222"/>
    </row>
    <row r="342" spans="1:13" ht="15.75" customHeight="1">
      <c r="A342" s="205">
        <v>337</v>
      </c>
      <c r="B342" s="421"/>
      <c r="C342" s="284"/>
      <c r="D342" s="284"/>
      <c r="E342" s="285"/>
      <c r="F342" s="286"/>
      <c r="G342" s="286"/>
      <c r="H342" s="287"/>
      <c r="I342" s="288"/>
      <c r="J342" s="219"/>
      <c r="K342" s="219"/>
      <c r="L342" s="219"/>
      <c r="M342" s="219"/>
    </row>
    <row r="343" spans="1:13" ht="15.75" customHeight="1">
      <c r="A343" s="205">
        <v>338</v>
      </c>
      <c r="B343" s="421"/>
      <c r="C343" s="284"/>
      <c r="D343" s="284"/>
      <c r="E343" s="285"/>
      <c r="F343" s="286"/>
      <c r="G343" s="286"/>
      <c r="H343" s="287"/>
      <c r="I343" s="288"/>
      <c r="J343" s="219"/>
      <c r="K343" s="219"/>
      <c r="L343" s="219"/>
      <c r="M343" s="219"/>
    </row>
    <row r="344" spans="1:13" ht="15.75" customHeight="1">
      <c r="A344" s="205">
        <v>339</v>
      </c>
      <c r="B344" s="421"/>
      <c r="C344" s="284"/>
      <c r="D344" s="289"/>
      <c r="E344" s="285"/>
      <c r="F344" s="286"/>
      <c r="G344" s="286"/>
      <c r="H344" s="287"/>
      <c r="I344" s="288"/>
      <c r="J344" s="219"/>
      <c r="K344" s="219"/>
      <c r="L344" s="219"/>
      <c r="M344" s="219"/>
    </row>
    <row r="345" spans="1:13" ht="15.75" customHeight="1">
      <c r="A345" s="205">
        <v>340</v>
      </c>
      <c r="B345" s="422"/>
      <c r="C345" s="290"/>
      <c r="D345" s="290"/>
      <c r="E345" s="291"/>
      <c r="F345" s="292"/>
      <c r="G345" s="292"/>
      <c r="H345" s="293"/>
      <c r="I345" s="294"/>
      <c r="J345" s="220"/>
      <c r="K345" s="220"/>
      <c r="L345" s="220"/>
      <c r="M345" s="220"/>
    </row>
    <row r="346" spans="1:13" ht="15.75" customHeight="1">
      <c r="A346" s="205">
        <v>341</v>
      </c>
      <c r="B346" s="413"/>
      <c r="C346" s="278"/>
      <c r="D346" s="279"/>
      <c r="E346" s="280"/>
      <c r="F346" s="281"/>
      <c r="G346" s="281"/>
      <c r="H346" s="282"/>
      <c r="I346" s="283"/>
      <c r="J346" s="218"/>
      <c r="K346" s="218"/>
      <c r="L346" s="218"/>
      <c r="M346" s="218"/>
    </row>
    <row r="347" spans="1:13" ht="15.75" customHeight="1">
      <c r="A347" s="205">
        <v>342</v>
      </c>
      <c r="B347" s="414"/>
      <c r="C347" s="284"/>
      <c r="D347" s="284"/>
      <c r="E347" s="285"/>
      <c r="F347" s="286"/>
      <c r="G347" s="286"/>
      <c r="H347" s="287"/>
      <c r="I347" s="288"/>
      <c r="J347" s="219"/>
      <c r="K347" s="219"/>
      <c r="L347" s="219"/>
      <c r="M347" s="219"/>
    </row>
    <row r="348" spans="1:13" ht="15.75" customHeight="1">
      <c r="A348" s="205">
        <v>343</v>
      </c>
      <c r="B348" s="414"/>
      <c r="C348" s="289"/>
      <c r="D348" s="284"/>
      <c r="E348" s="285"/>
      <c r="F348" s="286"/>
      <c r="G348" s="286"/>
      <c r="H348" s="287"/>
      <c r="I348" s="288"/>
      <c r="J348" s="219"/>
      <c r="K348" s="219"/>
      <c r="L348" s="219"/>
      <c r="M348" s="219"/>
    </row>
    <row r="349" spans="1:13" ht="15.75" customHeight="1">
      <c r="A349" s="205">
        <v>344</v>
      </c>
      <c r="B349" s="414"/>
      <c r="C349" s="284"/>
      <c r="D349" s="284"/>
      <c r="E349" s="285"/>
      <c r="F349" s="286"/>
      <c r="G349" s="286"/>
      <c r="H349" s="287"/>
      <c r="I349" s="288"/>
      <c r="J349" s="219"/>
      <c r="K349" s="219"/>
      <c r="L349" s="219"/>
      <c r="M349" s="219"/>
    </row>
    <row r="350" spans="1:13" ht="15.75" customHeight="1">
      <c r="A350" s="205">
        <v>345</v>
      </c>
      <c r="B350" s="415"/>
      <c r="C350" s="290"/>
      <c r="D350" s="290"/>
      <c r="E350" s="291"/>
      <c r="F350" s="292"/>
      <c r="G350" s="292"/>
      <c r="H350" s="293"/>
      <c r="I350" s="294"/>
      <c r="J350" s="220"/>
      <c r="K350" s="220"/>
      <c r="L350" s="220"/>
      <c r="M350" s="220"/>
    </row>
    <row r="351" spans="1:13" ht="15.75" customHeight="1">
      <c r="A351" s="205">
        <v>346</v>
      </c>
      <c r="B351" s="413"/>
      <c r="C351" s="278"/>
      <c r="D351" s="279"/>
      <c r="E351" s="280"/>
      <c r="F351" s="281"/>
      <c r="G351" s="281"/>
      <c r="H351" s="282"/>
      <c r="I351" s="283"/>
      <c r="J351" s="218"/>
      <c r="K351" s="218"/>
      <c r="L351" s="218"/>
      <c r="M351" s="218"/>
    </row>
    <row r="352" spans="1:13" ht="15.75" customHeight="1">
      <c r="A352" s="205">
        <v>347</v>
      </c>
      <c r="B352" s="414"/>
      <c r="C352" s="289"/>
      <c r="D352" s="284"/>
      <c r="E352" s="285"/>
      <c r="F352" s="286"/>
      <c r="G352" s="286"/>
      <c r="H352" s="287"/>
      <c r="I352" s="288"/>
      <c r="J352" s="219"/>
      <c r="K352" s="219"/>
      <c r="L352" s="219"/>
      <c r="M352" s="219"/>
    </row>
    <row r="353" spans="1:13" ht="15.75" customHeight="1">
      <c r="A353" s="205">
        <v>348</v>
      </c>
      <c r="B353" s="414"/>
      <c r="C353" s="284"/>
      <c r="D353" s="284"/>
      <c r="E353" s="285"/>
      <c r="F353" s="286"/>
      <c r="G353" s="286"/>
      <c r="H353" s="287"/>
      <c r="I353" s="288"/>
      <c r="J353" s="219"/>
      <c r="K353" s="219"/>
      <c r="L353" s="219"/>
      <c r="M353" s="219"/>
    </row>
    <row r="354" spans="1:13" ht="15.75" customHeight="1">
      <c r="A354" s="205">
        <v>349</v>
      </c>
      <c r="B354" s="414"/>
      <c r="C354" s="284"/>
      <c r="D354" s="289"/>
      <c r="E354" s="285"/>
      <c r="F354" s="286"/>
      <c r="G354" s="286"/>
      <c r="H354" s="287"/>
      <c r="I354" s="288"/>
      <c r="J354" s="219"/>
      <c r="K354" s="219"/>
      <c r="L354" s="219"/>
      <c r="M354" s="219"/>
    </row>
    <row r="355" spans="1:13" ht="15.75" customHeight="1">
      <c r="A355" s="205">
        <v>350</v>
      </c>
      <c r="B355" s="416"/>
      <c r="C355" s="295"/>
      <c r="D355" s="296"/>
      <c r="E355" s="297"/>
      <c r="F355" s="298"/>
      <c r="G355" s="298"/>
      <c r="H355" s="299"/>
      <c r="I355" s="300"/>
      <c r="J355" s="221"/>
      <c r="K355" s="221"/>
      <c r="L355" s="221"/>
      <c r="M355" s="221"/>
    </row>
    <row r="356" spans="1:13" ht="15.75" customHeight="1">
      <c r="A356" s="205">
        <v>351</v>
      </c>
      <c r="B356" s="417"/>
      <c r="C356" s="301"/>
      <c r="D356" s="302"/>
      <c r="E356" s="303"/>
      <c r="F356" s="304"/>
      <c r="G356" s="304"/>
      <c r="H356" s="305"/>
      <c r="I356" s="306"/>
      <c r="J356" s="222"/>
      <c r="K356" s="222"/>
      <c r="L356" s="222"/>
      <c r="M356" s="222"/>
    </row>
    <row r="357" spans="1:13" ht="15.75" customHeight="1">
      <c r="A357" s="205">
        <v>352</v>
      </c>
      <c r="B357" s="414"/>
      <c r="C357" s="284"/>
      <c r="D357" s="284"/>
      <c r="E357" s="285"/>
      <c r="F357" s="286"/>
      <c r="G357" s="286"/>
      <c r="H357" s="287"/>
      <c r="I357" s="288"/>
      <c r="J357" s="219"/>
      <c r="K357" s="219"/>
      <c r="L357" s="219"/>
      <c r="M357" s="219"/>
    </row>
    <row r="358" spans="1:13" ht="15.75" customHeight="1">
      <c r="A358" s="205">
        <v>353</v>
      </c>
      <c r="B358" s="414"/>
      <c r="C358" s="284"/>
      <c r="D358" s="284"/>
      <c r="E358" s="285"/>
      <c r="F358" s="286"/>
      <c r="G358" s="286"/>
      <c r="H358" s="287"/>
      <c r="I358" s="288"/>
      <c r="J358" s="219"/>
      <c r="K358" s="219"/>
      <c r="L358" s="219"/>
      <c r="M358" s="219"/>
    </row>
    <row r="359" spans="1:13" ht="15.75" customHeight="1">
      <c r="A359" s="205">
        <v>354</v>
      </c>
      <c r="B359" s="414"/>
      <c r="C359" s="284"/>
      <c r="D359" s="284"/>
      <c r="E359" s="285"/>
      <c r="F359" s="286"/>
      <c r="G359" s="286"/>
      <c r="H359" s="287"/>
      <c r="I359" s="288"/>
      <c r="J359" s="219"/>
      <c r="K359" s="219"/>
      <c r="L359" s="219"/>
      <c r="M359" s="219"/>
    </row>
    <row r="360" spans="1:13" ht="15.75" customHeight="1">
      <c r="A360" s="205">
        <v>355</v>
      </c>
      <c r="B360" s="415"/>
      <c r="C360" s="290"/>
      <c r="D360" s="290"/>
      <c r="E360" s="291"/>
      <c r="F360" s="292"/>
      <c r="G360" s="292"/>
      <c r="H360" s="293"/>
      <c r="I360" s="294"/>
      <c r="J360" s="220"/>
      <c r="K360" s="220"/>
      <c r="L360" s="220"/>
      <c r="M360" s="220"/>
    </row>
    <row r="361" spans="1:13" ht="15.75" customHeight="1">
      <c r="A361" s="205">
        <v>356</v>
      </c>
      <c r="B361" s="413"/>
      <c r="C361" s="279"/>
      <c r="D361" s="279"/>
      <c r="E361" s="280"/>
      <c r="F361" s="281"/>
      <c r="G361" s="281"/>
      <c r="H361" s="282"/>
      <c r="I361" s="283"/>
      <c r="J361" s="218"/>
      <c r="K361" s="218"/>
      <c r="L361" s="218"/>
      <c r="M361" s="218"/>
    </row>
    <row r="362" spans="1:13" ht="15.75" customHeight="1">
      <c r="A362" s="205">
        <v>357</v>
      </c>
      <c r="B362" s="414"/>
      <c r="C362" s="284"/>
      <c r="D362" s="284"/>
      <c r="E362" s="285"/>
      <c r="F362" s="286"/>
      <c r="G362" s="286"/>
      <c r="H362" s="287"/>
      <c r="I362" s="288"/>
      <c r="J362" s="219"/>
      <c r="K362" s="219"/>
      <c r="L362" s="219"/>
      <c r="M362" s="219"/>
    </row>
    <row r="363" spans="1:13" ht="15.75" customHeight="1">
      <c r="A363" s="205">
        <v>358</v>
      </c>
      <c r="B363" s="414"/>
      <c r="C363" s="284"/>
      <c r="D363" s="284"/>
      <c r="E363" s="285"/>
      <c r="F363" s="286"/>
      <c r="G363" s="286"/>
      <c r="H363" s="287"/>
      <c r="I363" s="288"/>
      <c r="J363" s="219"/>
      <c r="K363" s="219"/>
      <c r="L363" s="219"/>
      <c r="M363" s="219"/>
    </row>
    <row r="364" spans="1:13" ht="15.75" customHeight="1">
      <c r="A364" s="205">
        <v>359</v>
      </c>
      <c r="B364" s="414"/>
      <c r="C364" s="284"/>
      <c r="D364" s="284"/>
      <c r="E364" s="285"/>
      <c r="F364" s="286"/>
      <c r="G364" s="286"/>
      <c r="H364" s="287"/>
      <c r="I364" s="288"/>
      <c r="J364" s="219"/>
      <c r="K364" s="219"/>
      <c r="L364" s="219"/>
      <c r="M364" s="219"/>
    </row>
    <row r="365" spans="1:13" ht="15.75" customHeight="1">
      <c r="A365" s="205">
        <v>360</v>
      </c>
      <c r="B365" s="416"/>
      <c r="C365" s="295"/>
      <c r="D365" s="295"/>
      <c r="E365" s="297"/>
      <c r="F365" s="298"/>
      <c r="G365" s="298"/>
      <c r="H365" s="299"/>
      <c r="I365" s="300"/>
      <c r="J365" s="221"/>
      <c r="K365" s="221"/>
      <c r="L365" s="221"/>
      <c r="M365" s="221"/>
    </row>
    <row r="366" spans="1:13" ht="15.75" customHeight="1">
      <c r="A366" s="205">
        <v>361</v>
      </c>
      <c r="B366" s="417"/>
      <c r="C366" s="301"/>
      <c r="D366" s="301"/>
      <c r="E366" s="303"/>
      <c r="F366" s="304"/>
      <c r="G366" s="304"/>
      <c r="H366" s="305"/>
      <c r="I366" s="306"/>
      <c r="J366" s="222"/>
      <c r="K366" s="222"/>
      <c r="L366" s="222"/>
      <c r="M366" s="222"/>
    </row>
    <row r="367" spans="1:13" ht="15.75" customHeight="1">
      <c r="A367" s="205">
        <v>362</v>
      </c>
      <c r="B367" s="414"/>
      <c r="C367" s="284"/>
      <c r="D367" s="284"/>
      <c r="E367" s="285"/>
      <c r="F367" s="286"/>
      <c r="G367" s="286"/>
      <c r="H367" s="287"/>
      <c r="I367" s="288"/>
      <c r="J367" s="219"/>
      <c r="K367" s="219"/>
      <c r="L367" s="219"/>
      <c r="M367" s="219"/>
    </row>
    <row r="368" spans="1:13" ht="15.75" customHeight="1">
      <c r="A368" s="205">
        <v>363</v>
      </c>
      <c r="B368" s="414"/>
      <c r="C368" s="284"/>
      <c r="D368" s="284"/>
      <c r="E368" s="285"/>
      <c r="F368" s="286"/>
      <c r="G368" s="286"/>
      <c r="H368" s="287"/>
      <c r="I368" s="288"/>
      <c r="J368" s="219"/>
      <c r="K368" s="219"/>
      <c r="L368" s="219"/>
      <c r="M368" s="219"/>
    </row>
    <row r="369" spans="1:13" ht="15.75" customHeight="1">
      <c r="A369" s="205">
        <v>364</v>
      </c>
      <c r="B369" s="414"/>
      <c r="C369" s="284"/>
      <c r="D369" s="284"/>
      <c r="E369" s="285"/>
      <c r="F369" s="286"/>
      <c r="G369" s="286"/>
      <c r="H369" s="287"/>
      <c r="I369" s="288"/>
      <c r="J369" s="219"/>
      <c r="K369" s="219"/>
      <c r="L369" s="219"/>
      <c r="M369" s="219"/>
    </row>
    <row r="370" spans="1:13" ht="15.75" customHeight="1">
      <c r="A370" s="205">
        <v>365</v>
      </c>
      <c r="B370" s="415"/>
      <c r="C370" s="290"/>
      <c r="D370" s="290"/>
      <c r="E370" s="291"/>
      <c r="F370" s="292"/>
      <c r="G370" s="292"/>
      <c r="H370" s="293"/>
      <c r="I370" s="294"/>
      <c r="J370" s="220"/>
      <c r="K370" s="220"/>
      <c r="L370" s="220"/>
      <c r="M370" s="220"/>
    </row>
    <row r="371" spans="1:13" ht="15.75" customHeight="1">
      <c r="A371" s="205">
        <v>366</v>
      </c>
      <c r="B371" s="413"/>
      <c r="C371" s="279"/>
      <c r="D371" s="279"/>
      <c r="E371" s="280"/>
      <c r="F371" s="281"/>
      <c r="G371" s="281"/>
      <c r="H371" s="282"/>
      <c r="I371" s="283"/>
      <c r="J371" s="218"/>
      <c r="K371" s="218"/>
      <c r="L371" s="218"/>
      <c r="M371" s="218"/>
    </row>
    <row r="372" spans="1:13" ht="15.75" customHeight="1">
      <c r="A372" s="205">
        <v>367</v>
      </c>
      <c r="B372" s="414"/>
      <c r="C372" s="284"/>
      <c r="D372" s="284"/>
      <c r="E372" s="285"/>
      <c r="F372" s="286"/>
      <c r="G372" s="286"/>
      <c r="H372" s="287"/>
      <c r="I372" s="288"/>
      <c r="J372" s="219"/>
      <c r="K372" s="219"/>
      <c r="L372" s="219"/>
      <c r="M372" s="219"/>
    </row>
    <row r="373" spans="1:13" ht="15.75" customHeight="1">
      <c r="A373" s="205">
        <v>368</v>
      </c>
      <c r="B373" s="414"/>
      <c r="C373" s="284"/>
      <c r="D373" s="284"/>
      <c r="E373" s="285"/>
      <c r="F373" s="286"/>
      <c r="G373" s="286"/>
      <c r="H373" s="287"/>
      <c r="I373" s="288"/>
      <c r="J373" s="219"/>
      <c r="K373" s="219"/>
      <c r="L373" s="219"/>
      <c r="M373" s="219"/>
    </row>
    <row r="374" spans="1:13" ht="15.75" customHeight="1">
      <c r="A374" s="205">
        <v>369</v>
      </c>
      <c r="B374" s="418"/>
      <c r="C374" s="284"/>
      <c r="D374" s="284"/>
      <c r="E374" s="285"/>
      <c r="F374" s="286"/>
      <c r="G374" s="286"/>
      <c r="H374" s="287"/>
      <c r="I374" s="288"/>
      <c r="J374" s="219"/>
      <c r="K374" s="219"/>
      <c r="L374" s="219"/>
      <c r="M374" s="219"/>
    </row>
    <row r="375" spans="1:13" ht="15.75" customHeight="1">
      <c r="A375" s="205">
        <v>370</v>
      </c>
      <c r="B375" s="419"/>
      <c r="C375" s="295"/>
      <c r="D375" s="295"/>
      <c r="E375" s="297"/>
      <c r="F375" s="298"/>
      <c r="G375" s="298"/>
      <c r="H375" s="299"/>
      <c r="I375" s="300"/>
      <c r="J375" s="221"/>
      <c r="K375" s="221"/>
      <c r="L375" s="221"/>
      <c r="M375" s="221"/>
    </row>
    <row r="376" spans="1:13" ht="15.75" customHeight="1">
      <c r="A376" s="205">
        <v>371</v>
      </c>
      <c r="B376" s="420"/>
      <c r="C376" s="301"/>
      <c r="D376" s="301"/>
      <c r="E376" s="303"/>
      <c r="F376" s="304"/>
      <c r="G376" s="304"/>
      <c r="H376" s="305"/>
      <c r="I376" s="306"/>
      <c r="J376" s="222"/>
      <c r="K376" s="222"/>
      <c r="L376" s="222"/>
      <c r="M376" s="222"/>
    </row>
    <row r="377" spans="1:13" ht="15.75" customHeight="1">
      <c r="A377" s="205">
        <v>372</v>
      </c>
      <c r="B377" s="421"/>
      <c r="C377" s="284"/>
      <c r="D377" s="284"/>
      <c r="E377" s="285"/>
      <c r="F377" s="286"/>
      <c r="G377" s="286"/>
      <c r="H377" s="287"/>
      <c r="I377" s="288"/>
      <c r="J377" s="219"/>
      <c r="K377" s="219"/>
      <c r="L377" s="219"/>
      <c r="M377" s="219"/>
    </row>
    <row r="378" spans="1:13" ht="15.75" customHeight="1">
      <c r="A378" s="205">
        <v>373</v>
      </c>
      <c r="B378" s="421"/>
      <c r="C378" s="284"/>
      <c r="D378" s="284"/>
      <c r="E378" s="285"/>
      <c r="F378" s="286"/>
      <c r="G378" s="286"/>
      <c r="H378" s="287"/>
      <c r="I378" s="288"/>
      <c r="J378" s="219"/>
      <c r="K378" s="219"/>
      <c r="L378" s="219"/>
      <c r="M378" s="219"/>
    </row>
    <row r="379" spans="1:13" ht="15.75" customHeight="1">
      <c r="A379" s="205">
        <v>374</v>
      </c>
      <c r="B379" s="421"/>
      <c r="C379" s="284"/>
      <c r="D379" s="284"/>
      <c r="E379" s="285"/>
      <c r="F379" s="286"/>
      <c r="G379" s="286"/>
      <c r="H379" s="287"/>
      <c r="I379" s="288"/>
      <c r="J379" s="219"/>
      <c r="K379" s="219"/>
      <c r="L379" s="219"/>
      <c r="M379" s="219"/>
    </row>
    <row r="380" spans="1:13" ht="15.75" customHeight="1">
      <c r="A380" s="205">
        <v>375</v>
      </c>
      <c r="B380" s="422"/>
      <c r="C380" s="290"/>
      <c r="D380" s="290"/>
      <c r="E380" s="291"/>
      <c r="F380" s="292"/>
      <c r="G380" s="292"/>
      <c r="H380" s="293"/>
      <c r="I380" s="294"/>
      <c r="J380" s="220"/>
      <c r="K380" s="220"/>
      <c r="L380" s="220"/>
      <c r="M380" s="220"/>
    </row>
    <row r="381" spans="1:13" ht="15.75" customHeight="1">
      <c r="A381" s="205">
        <v>376</v>
      </c>
      <c r="B381" s="423"/>
      <c r="C381" s="279"/>
      <c r="D381" s="279"/>
      <c r="E381" s="280"/>
      <c r="F381" s="281"/>
      <c r="G381" s="281"/>
      <c r="H381" s="282"/>
      <c r="I381" s="283"/>
      <c r="J381" s="218"/>
      <c r="K381" s="218"/>
      <c r="L381" s="218"/>
      <c r="M381" s="218"/>
    </row>
    <row r="382" spans="1:13" ht="15.75" customHeight="1">
      <c r="A382" s="205">
        <v>377</v>
      </c>
      <c r="B382" s="421"/>
      <c r="C382" s="284"/>
      <c r="D382" s="284"/>
      <c r="E382" s="285"/>
      <c r="F382" s="286"/>
      <c r="G382" s="286"/>
      <c r="H382" s="287"/>
      <c r="I382" s="288"/>
      <c r="J382" s="219"/>
      <c r="K382" s="219"/>
      <c r="L382" s="219"/>
      <c r="M382" s="219"/>
    </row>
    <row r="383" spans="1:13" ht="15.75" customHeight="1">
      <c r="A383" s="205">
        <v>378</v>
      </c>
      <c r="B383" s="421"/>
      <c r="C383" s="284"/>
      <c r="D383" s="284"/>
      <c r="E383" s="285"/>
      <c r="F383" s="286"/>
      <c r="G383" s="286"/>
      <c r="H383" s="287"/>
      <c r="I383" s="288"/>
      <c r="J383" s="219"/>
      <c r="K383" s="219"/>
      <c r="L383" s="219"/>
      <c r="M383" s="219"/>
    </row>
    <row r="384" spans="1:13" ht="15.75" customHeight="1">
      <c r="A384" s="205">
        <v>379</v>
      </c>
      <c r="B384" s="421"/>
      <c r="C384" s="284"/>
      <c r="D384" s="284"/>
      <c r="E384" s="285"/>
      <c r="F384" s="286"/>
      <c r="G384" s="286"/>
      <c r="H384" s="287"/>
      <c r="I384" s="288"/>
      <c r="J384" s="219"/>
      <c r="K384" s="219"/>
      <c r="L384" s="219"/>
      <c r="M384" s="219"/>
    </row>
    <row r="385" spans="1:13" ht="15.75" customHeight="1">
      <c r="A385" s="205">
        <v>380</v>
      </c>
      <c r="B385" s="424"/>
      <c r="C385" s="295"/>
      <c r="D385" s="295"/>
      <c r="E385" s="297"/>
      <c r="F385" s="298"/>
      <c r="G385" s="298"/>
      <c r="H385" s="299"/>
      <c r="I385" s="300"/>
      <c r="J385" s="221"/>
      <c r="K385" s="221"/>
      <c r="L385" s="221"/>
      <c r="M385" s="221"/>
    </row>
    <row r="386" spans="1:13" ht="15.75" customHeight="1">
      <c r="A386" s="205">
        <v>381</v>
      </c>
      <c r="B386" s="420"/>
      <c r="C386" s="301"/>
      <c r="D386" s="301"/>
      <c r="E386" s="303"/>
      <c r="F386" s="304"/>
      <c r="G386" s="304"/>
      <c r="H386" s="305"/>
      <c r="I386" s="306"/>
      <c r="J386" s="222"/>
      <c r="K386" s="222"/>
      <c r="L386" s="222"/>
      <c r="M386" s="222"/>
    </row>
    <row r="387" spans="1:13" ht="15.75" customHeight="1">
      <c r="A387" s="205">
        <v>382</v>
      </c>
      <c r="B387" s="421"/>
      <c r="C387" s="284"/>
      <c r="D387" s="284"/>
      <c r="E387" s="285"/>
      <c r="F387" s="286"/>
      <c r="G387" s="286"/>
      <c r="H387" s="287"/>
      <c r="I387" s="288"/>
      <c r="J387" s="219"/>
      <c r="K387" s="219"/>
      <c r="L387" s="219"/>
      <c r="M387" s="219"/>
    </row>
    <row r="388" spans="1:13" ht="15.75" customHeight="1">
      <c r="A388" s="205">
        <v>383</v>
      </c>
      <c r="B388" s="421"/>
      <c r="C388" s="284"/>
      <c r="D388" s="284"/>
      <c r="E388" s="285"/>
      <c r="F388" s="286"/>
      <c r="G388" s="286"/>
      <c r="H388" s="287"/>
      <c r="I388" s="288"/>
      <c r="J388" s="219"/>
      <c r="K388" s="219"/>
      <c r="L388" s="219"/>
      <c r="M388" s="219"/>
    </row>
    <row r="389" spans="1:13" ht="15.75" customHeight="1">
      <c r="A389" s="205">
        <v>384</v>
      </c>
      <c r="B389" s="421"/>
      <c r="C389" s="284"/>
      <c r="D389" s="289"/>
      <c r="E389" s="285"/>
      <c r="F389" s="286"/>
      <c r="G389" s="286"/>
      <c r="H389" s="287"/>
      <c r="I389" s="288"/>
      <c r="J389" s="219"/>
      <c r="K389" s="219"/>
      <c r="L389" s="219"/>
      <c r="M389" s="219"/>
    </row>
    <row r="390" spans="1:13" ht="15.75" customHeight="1">
      <c r="A390" s="205">
        <v>385</v>
      </c>
      <c r="B390" s="422"/>
      <c r="C390" s="290"/>
      <c r="D390" s="290"/>
      <c r="E390" s="291"/>
      <c r="F390" s="292"/>
      <c r="G390" s="292"/>
      <c r="H390" s="293"/>
      <c r="I390" s="294"/>
      <c r="J390" s="220"/>
      <c r="K390" s="220"/>
      <c r="L390" s="220"/>
      <c r="M390" s="220"/>
    </row>
    <row r="391" spans="1:13" ht="15.75" customHeight="1">
      <c r="A391" s="205">
        <v>386</v>
      </c>
      <c r="B391" s="423"/>
      <c r="C391" s="279"/>
      <c r="D391" s="279"/>
      <c r="E391" s="280"/>
      <c r="F391" s="281"/>
      <c r="G391" s="281"/>
      <c r="H391" s="282"/>
      <c r="I391" s="283"/>
      <c r="J391" s="218"/>
      <c r="K391" s="218"/>
      <c r="L391" s="218"/>
      <c r="M391" s="218"/>
    </row>
    <row r="392" spans="1:13" ht="15.75" customHeight="1">
      <c r="A392" s="205">
        <v>387</v>
      </c>
      <c r="B392" s="421"/>
      <c r="C392" s="284"/>
      <c r="D392" s="284"/>
      <c r="E392" s="285"/>
      <c r="F392" s="286"/>
      <c r="G392" s="286"/>
      <c r="H392" s="287"/>
      <c r="I392" s="288"/>
      <c r="J392" s="219"/>
      <c r="K392" s="219"/>
      <c r="L392" s="219"/>
      <c r="M392" s="219"/>
    </row>
    <row r="393" spans="1:13" ht="15.75" customHeight="1">
      <c r="A393" s="205">
        <v>388</v>
      </c>
      <c r="B393" s="421"/>
      <c r="C393" s="284"/>
      <c r="D393" s="284"/>
      <c r="E393" s="285"/>
      <c r="F393" s="286"/>
      <c r="G393" s="286"/>
      <c r="H393" s="287"/>
      <c r="I393" s="288"/>
      <c r="J393" s="219"/>
      <c r="K393" s="219"/>
      <c r="L393" s="219"/>
      <c r="M393" s="219"/>
    </row>
    <row r="394" spans="1:13" ht="15.75" customHeight="1">
      <c r="A394" s="205">
        <v>389</v>
      </c>
      <c r="B394" s="421"/>
      <c r="C394" s="284"/>
      <c r="D394" s="284"/>
      <c r="E394" s="285"/>
      <c r="F394" s="286"/>
      <c r="G394" s="286"/>
      <c r="H394" s="287"/>
      <c r="I394" s="288"/>
      <c r="J394" s="219"/>
      <c r="K394" s="219"/>
      <c r="L394" s="219"/>
      <c r="M394" s="219"/>
    </row>
    <row r="395" spans="1:13" ht="15.75" customHeight="1">
      <c r="A395" s="205">
        <v>390</v>
      </c>
      <c r="B395" s="424"/>
      <c r="C395" s="295"/>
      <c r="D395" s="295"/>
      <c r="E395" s="297"/>
      <c r="F395" s="298"/>
      <c r="G395" s="298"/>
      <c r="H395" s="299"/>
      <c r="I395" s="300"/>
      <c r="J395" s="221"/>
      <c r="K395" s="221"/>
      <c r="L395" s="221"/>
      <c r="M395" s="221"/>
    </row>
    <row r="396" spans="1:13" ht="15.75" customHeight="1">
      <c r="A396" s="205">
        <v>391</v>
      </c>
      <c r="B396" s="420"/>
      <c r="C396" s="301"/>
      <c r="D396" s="301"/>
      <c r="E396" s="303"/>
      <c r="F396" s="304"/>
      <c r="G396" s="304"/>
      <c r="H396" s="305"/>
      <c r="I396" s="306"/>
      <c r="J396" s="222"/>
      <c r="K396" s="222"/>
      <c r="L396" s="222"/>
      <c r="M396" s="222"/>
    </row>
    <row r="397" spans="1:13" ht="15.75" customHeight="1">
      <c r="A397" s="205">
        <v>392</v>
      </c>
      <c r="B397" s="421"/>
      <c r="C397" s="284"/>
      <c r="D397" s="284"/>
      <c r="E397" s="285"/>
      <c r="F397" s="286"/>
      <c r="G397" s="286"/>
      <c r="H397" s="287"/>
      <c r="I397" s="288"/>
      <c r="J397" s="219"/>
      <c r="K397" s="219"/>
      <c r="L397" s="219"/>
      <c r="M397" s="219"/>
    </row>
    <row r="398" spans="1:13" ht="15.75" customHeight="1">
      <c r="A398" s="205">
        <v>393</v>
      </c>
      <c r="B398" s="421"/>
      <c r="C398" s="284"/>
      <c r="D398" s="284"/>
      <c r="E398" s="285"/>
      <c r="F398" s="286"/>
      <c r="G398" s="286"/>
      <c r="H398" s="287"/>
      <c r="I398" s="288"/>
      <c r="J398" s="219"/>
      <c r="K398" s="219"/>
      <c r="L398" s="219"/>
      <c r="M398" s="219"/>
    </row>
    <row r="399" spans="1:13" ht="15.75" customHeight="1">
      <c r="A399" s="205">
        <v>394</v>
      </c>
      <c r="B399" s="421"/>
      <c r="C399" s="284"/>
      <c r="D399" s="289"/>
      <c r="E399" s="285"/>
      <c r="F399" s="286"/>
      <c r="G399" s="286"/>
      <c r="H399" s="287"/>
      <c r="I399" s="288"/>
      <c r="J399" s="219"/>
      <c r="K399" s="219"/>
      <c r="L399" s="219"/>
      <c r="M399" s="219"/>
    </row>
    <row r="400" spans="1:13" ht="15.75" customHeight="1">
      <c r="A400" s="205">
        <v>395</v>
      </c>
      <c r="B400" s="422"/>
      <c r="C400" s="290"/>
      <c r="D400" s="290"/>
      <c r="E400" s="291"/>
      <c r="F400" s="292"/>
      <c r="G400" s="292"/>
      <c r="H400" s="293"/>
      <c r="I400" s="294"/>
      <c r="J400" s="220"/>
      <c r="K400" s="220"/>
      <c r="L400" s="220"/>
      <c r="M400" s="220"/>
    </row>
    <row r="401" spans="1:13" ht="15.75" customHeight="1">
      <c r="A401" s="205">
        <v>396</v>
      </c>
      <c r="B401" s="423"/>
      <c r="C401" s="279"/>
      <c r="D401" s="279"/>
      <c r="E401" s="280"/>
      <c r="F401" s="281"/>
      <c r="G401" s="281"/>
      <c r="H401" s="282"/>
      <c r="I401" s="283"/>
      <c r="J401" s="218"/>
      <c r="K401" s="218"/>
      <c r="L401" s="218"/>
      <c r="M401" s="218"/>
    </row>
    <row r="402" spans="1:13" ht="15.75" customHeight="1">
      <c r="A402" s="205">
        <v>397</v>
      </c>
      <c r="B402" s="421"/>
      <c r="C402" s="284"/>
      <c r="D402" s="284"/>
      <c r="E402" s="285"/>
      <c r="F402" s="286"/>
      <c r="G402" s="286"/>
      <c r="H402" s="287"/>
      <c r="I402" s="288"/>
      <c r="J402" s="219"/>
      <c r="K402" s="219"/>
      <c r="L402" s="219"/>
      <c r="M402" s="219"/>
    </row>
    <row r="403" spans="1:13" ht="15.75" customHeight="1">
      <c r="A403" s="205">
        <v>398</v>
      </c>
      <c r="B403" s="421"/>
      <c r="C403" s="284"/>
      <c r="D403" s="284"/>
      <c r="E403" s="285"/>
      <c r="F403" s="286"/>
      <c r="G403" s="286"/>
      <c r="H403" s="287"/>
      <c r="I403" s="288"/>
      <c r="J403" s="219"/>
      <c r="K403" s="219"/>
      <c r="L403" s="219"/>
      <c r="M403" s="219"/>
    </row>
    <row r="404" spans="1:13" ht="15.75" customHeight="1">
      <c r="A404" s="205">
        <v>399</v>
      </c>
      <c r="B404" s="421"/>
      <c r="C404" s="284"/>
      <c r="D404" s="284"/>
      <c r="E404" s="285"/>
      <c r="F404" s="286"/>
      <c r="G404" s="286"/>
      <c r="H404" s="287"/>
      <c r="I404" s="288"/>
      <c r="J404" s="219"/>
      <c r="K404" s="219"/>
      <c r="L404" s="219"/>
      <c r="M404" s="219"/>
    </row>
    <row r="405" spans="1:13" ht="15.75" customHeight="1">
      <c r="A405" s="205">
        <v>400</v>
      </c>
      <c r="B405" s="424"/>
      <c r="C405" s="295"/>
      <c r="D405" s="295"/>
      <c r="E405" s="297"/>
      <c r="F405" s="298"/>
      <c r="G405" s="298"/>
      <c r="H405" s="299"/>
      <c r="I405" s="300"/>
      <c r="J405" s="221"/>
      <c r="K405" s="221"/>
      <c r="L405" s="221"/>
      <c r="M405" s="221"/>
    </row>
  </sheetData>
  <sheetProtection algorithmName="SHA-512" hashValue="hkno9axn6sqxxSsCwKG+afqDn0mX3faF/9/Z0nrY21L3RIMEYOsoSNuKHoOzrYWI8EMzJPjVVy3fKFbLsCoSYg==" saltValue="GCCO8d2H3mgJZXnZA9EYeQ==" spinCount="100000" sheet="1" selectLockedCells="1"/>
  <mergeCells count="13">
    <mergeCell ref="J4:J5"/>
    <mergeCell ref="K4:M4"/>
    <mergeCell ref="A1:M1"/>
    <mergeCell ref="A4:A5"/>
    <mergeCell ref="B4:B5"/>
    <mergeCell ref="C4:C5"/>
    <mergeCell ref="D4:D5"/>
    <mergeCell ref="I2:J2"/>
    <mergeCell ref="E4:I4"/>
    <mergeCell ref="E2:F2"/>
    <mergeCell ref="L2:M2"/>
    <mergeCell ref="G2:H2"/>
    <mergeCell ref="B2:D2"/>
  </mergeCells>
  <phoneticPr fontId="9"/>
  <conditionalFormatting sqref="B6:C405">
    <cfRule type="expression" dxfId="21" priority="1" stopIfTrue="1">
      <formula>AND(B6="",C6&lt;&gt;"")</formula>
    </cfRule>
  </conditionalFormatting>
  <conditionalFormatting sqref="D6:D405">
    <cfRule type="expression" dxfId="20" priority="2292" stopIfTrue="1">
      <formula>AND(D6="",B6&lt;&gt;"")</formula>
    </cfRule>
  </conditionalFormatting>
  <conditionalFormatting sqref="E6:E405">
    <cfRule type="expression" dxfId="19" priority="2290" stopIfTrue="1">
      <formula>AND(E6&lt;&gt;"",D6="")</formula>
    </cfRule>
    <cfRule type="expression" dxfId="18" priority="2291" stopIfTrue="1">
      <formula>AND($E$5="",E6&lt;&gt;"")</formula>
    </cfRule>
  </conditionalFormatting>
  <conditionalFormatting sqref="F6:F405">
    <cfRule type="expression" dxfId="17" priority="2279" stopIfTrue="1">
      <formula>AND($F$5="",F6&lt;&gt;"")</formula>
    </cfRule>
  </conditionalFormatting>
  <conditionalFormatting sqref="F6:G405">
    <cfRule type="expression" dxfId="16" priority="2278" stopIfTrue="1">
      <formula>AND(F6&lt;&gt;"",C6="")</formula>
    </cfRule>
  </conditionalFormatting>
  <conditionalFormatting sqref="G6:G405">
    <cfRule type="expression" dxfId="15" priority="2281" stopIfTrue="1">
      <formula>AND($G$5="",G6&lt;&gt;"")</formula>
    </cfRule>
  </conditionalFormatting>
  <conditionalFormatting sqref="H6:H405">
    <cfRule type="expression" dxfId="14" priority="2282" stopIfTrue="1">
      <formula>AND(H6&lt;&gt;"",B6="")</formula>
    </cfRule>
    <cfRule type="expression" dxfId="13" priority="2283" stopIfTrue="1">
      <formula>AND(H6&lt;&gt;"",$H$5="")</formula>
    </cfRule>
  </conditionalFormatting>
  <conditionalFormatting sqref="I6:I405">
    <cfRule type="expression" dxfId="12" priority="2284" stopIfTrue="1">
      <formula>AND(I6&lt;&gt;"",B6="")</formula>
    </cfRule>
    <cfRule type="expression" dxfId="11" priority="2285" stopIfTrue="1">
      <formula>AND(I6&lt;&gt;"",$I$5="")</formula>
    </cfRule>
  </conditionalFormatting>
  <conditionalFormatting sqref="N2:N55">
    <cfRule type="expression" dxfId="10" priority="2293" stopIfTrue="1">
      <formula>AND(N2&lt;&gt;"",C6="")</formula>
    </cfRule>
    <cfRule type="expression" dxfId="9" priority="2294" stopIfTrue="1">
      <formula>AND(N2&lt;&gt;"",$M$5="")</formula>
    </cfRule>
  </conditionalFormatting>
  <dataValidations count="10">
    <dataValidation type="list" allowBlank="1" showInputMessage="1" showErrorMessage="1" sqref="E6:I405" xr:uid="{00000000-0002-0000-0100-000000000000}">
      <formula1>"×"</formula1>
    </dataValidation>
    <dataValidation type="list" allowBlank="1" showInputMessage="1" showErrorMessage="1" sqref="C7:C55 C57:C105 C107:C155 C157:C205 C207:C255 C257:C300 C302:C345 C347:C405" xr:uid="{00000000-0002-0000-0100-000001000000}">
      <formula1>"小学生,中学生,高校生,大学・専門生,指導者,成人,0-3歳,4歳-入学前"</formula1>
    </dataValidation>
    <dataValidation imeMode="hiragana" allowBlank="1" showInputMessage="1" showErrorMessage="1" sqref="WUS978845:WUS979394 B59610:B60159 IG61341:IG61890 SC61341:SC61890 ABY61341:ABY61890 ALU61341:ALU61890 AVQ61341:AVQ61890 BFM61341:BFM61890 BPI61341:BPI61890 BZE61341:BZE61890 CJA61341:CJA61890 CSW61341:CSW61890 DCS61341:DCS61890 DMO61341:DMO61890 DWK61341:DWK61890 EGG61341:EGG61890 EQC61341:EQC61890 EZY61341:EZY61890 FJU61341:FJU61890 FTQ61341:FTQ61890 GDM61341:GDM61890 GNI61341:GNI61890 GXE61341:GXE61890 HHA61341:HHA61890 HQW61341:HQW61890 IAS61341:IAS61890 IKO61341:IKO61890 IUK61341:IUK61890 JEG61341:JEG61890 JOC61341:JOC61890 JXY61341:JXY61890 KHU61341:KHU61890 KRQ61341:KRQ61890 LBM61341:LBM61890 LLI61341:LLI61890 LVE61341:LVE61890 MFA61341:MFA61890 MOW61341:MOW61890 MYS61341:MYS61890 NIO61341:NIO61890 NSK61341:NSK61890 OCG61341:OCG61890 OMC61341:OMC61890 OVY61341:OVY61890 PFU61341:PFU61890 PPQ61341:PPQ61890 PZM61341:PZM61890 QJI61341:QJI61890 QTE61341:QTE61890 RDA61341:RDA61890 RMW61341:RMW61890 RWS61341:RWS61890 SGO61341:SGO61890 SQK61341:SQK61890 TAG61341:TAG61890 TKC61341:TKC61890 TTY61341:TTY61890 UDU61341:UDU61890 UNQ61341:UNQ61890 UXM61341:UXM61890 VHI61341:VHI61890 VRE61341:VRE61890 WBA61341:WBA61890 WKW61341:WKW61890 WUS61341:WUS61890 B125146:B125695 IG126877:IG127426 SC126877:SC127426 ABY126877:ABY127426 ALU126877:ALU127426 AVQ126877:AVQ127426 BFM126877:BFM127426 BPI126877:BPI127426 BZE126877:BZE127426 CJA126877:CJA127426 CSW126877:CSW127426 DCS126877:DCS127426 DMO126877:DMO127426 DWK126877:DWK127426 EGG126877:EGG127426 EQC126877:EQC127426 EZY126877:EZY127426 FJU126877:FJU127426 FTQ126877:FTQ127426 GDM126877:GDM127426 GNI126877:GNI127426 GXE126877:GXE127426 HHA126877:HHA127426 HQW126877:HQW127426 IAS126877:IAS127426 IKO126877:IKO127426 IUK126877:IUK127426 JEG126877:JEG127426 JOC126877:JOC127426 JXY126877:JXY127426 KHU126877:KHU127426 KRQ126877:KRQ127426 LBM126877:LBM127426 LLI126877:LLI127426 LVE126877:LVE127426 MFA126877:MFA127426 MOW126877:MOW127426 MYS126877:MYS127426 NIO126877:NIO127426 NSK126877:NSK127426 OCG126877:OCG127426 OMC126877:OMC127426 OVY126877:OVY127426 PFU126877:PFU127426 PPQ126877:PPQ127426 PZM126877:PZM127426 QJI126877:QJI127426 QTE126877:QTE127426 RDA126877:RDA127426 RMW126877:RMW127426 RWS126877:RWS127426 SGO126877:SGO127426 SQK126877:SQK127426 TAG126877:TAG127426 TKC126877:TKC127426 TTY126877:TTY127426 UDU126877:UDU127426 UNQ126877:UNQ127426 UXM126877:UXM127426 VHI126877:VHI127426 VRE126877:VRE127426 WBA126877:WBA127426 WKW126877:WKW127426 WUS126877:WUS127426 B190682:B191231 IG192413:IG192962 SC192413:SC192962 ABY192413:ABY192962 ALU192413:ALU192962 AVQ192413:AVQ192962 BFM192413:BFM192962 BPI192413:BPI192962 BZE192413:BZE192962 CJA192413:CJA192962 CSW192413:CSW192962 DCS192413:DCS192962 DMO192413:DMO192962 DWK192413:DWK192962 EGG192413:EGG192962 EQC192413:EQC192962 EZY192413:EZY192962 FJU192413:FJU192962 FTQ192413:FTQ192962 GDM192413:GDM192962 GNI192413:GNI192962 GXE192413:GXE192962 HHA192413:HHA192962 HQW192413:HQW192962 IAS192413:IAS192962 IKO192413:IKO192962 IUK192413:IUK192962 JEG192413:JEG192962 JOC192413:JOC192962 JXY192413:JXY192962 KHU192413:KHU192962 KRQ192413:KRQ192962 LBM192413:LBM192962 LLI192413:LLI192962 LVE192413:LVE192962 MFA192413:MFA192962 MOW192413:MOW192962 MYS192413:MYS192962 NIO192413:NIO192962 NSK192413:NSK192962 OCG192413:OCG192962 OMC192413:OMC192962 OVY192413:OVY192962 PFU192413:PFU192962 PPQ192413:PPQ192962 PZM192413:PZM192962 QJI192413:QJI192962 QTE192413:QTE192962 RDA192413:RDA192962 RMW192413:RMW192962 RWS192413:RWS192962 SGO192413:SGO192962 SQK192413:SQK192962 TAG192413:TAG192962 TKC192413:TKC192962 TTY192413:TTY192962 UDU192413:UDU192962 UNQ192413:UNQ192962 UXM192413:UXM192962 VHI192413:VHI192962 VRE192413:VRE192962 WBA192413:WBA192962 WKW192413:WKW192962 WUS192413:WUS192962 B256218:B256767 IG257949:IG258498 SC257949:SC258498 ABY257949:ABY258498 ALU257949:ALU258498 AVQ257949:AVQ258498 BFM257949:BFM258498 BPI257949:BPI258498 BZE257949:BZE258498 CJA257949:CJA258498 CSW257949:CSW258498 DCS257949:DCS258498 DMO257949:DMO258498 DWK257949:DWK258498 EGG257949:EGG258498 EQC257949:EQC258498 EZY257949:EZY258498 FJU257949:FJU258498 FTQ257949:FTQ258498 GDM257949:GDM258498 GNI257949:GNI258498 GXE257949:GXE258498 HHA257949:HHA258498 HQW257949:HQW258498 IAS257949:IAS258498 IKO257949:IKO258498 IUK257949:IUK258498 JEG257949:JEG258498 JOC257949:JOC258498 JXY257949:JXY258498 KHU257949:KHU258498 KRQ257949:KRQ258498 LBM257949:LBM258498 LLI257949:LLI258498 LVE257949:LVE258498 MFA257949:MFA258498 MOW257949:MOW258498 MYS257949:MYS258498 NIO257949:NIO258498 NSK257949:NSK258498 OCG257949:OCG258498 OMC257949:OMC258498 OVY257949:OVY258498 PFU257949:PFU258498 PPQ257949:PPQ258498 PZM257949:PZM258498 QJI257949:QJI258498 QTE257949:QTE258498 RDA257949:RDA258498 RMW257949:RMW258498 RWS257949:RWS258498 SGO257949:SGO258498 SQK257949:SQK258498 TAG257949:TAG258498 TKC257949:TKC258498 TTY257949:TTY258498 UDU257949:UDU258498 UNQ257949:UNQ258498 UXM257949:UXM258498 VHI257949:VHI258498 VRE257949:VRE258498 WBA257949:WBA258498 WKW257949:WKW258498 WUS257949:WUS258498 B321754:B322303 IG323485:IG324034 SC323485:SC324034 ABY323485:ABY324034 ALU323485:ALU324034 AVQ323485:AVQ324034 BFM323485:BFM324034 BPI323485:BPI324034 BZE323485:BZE324034 CJA323485:CJA324034 CSW323485:CSW324034 DCS323485:DCS324034 DMO323485:DMO324034 DWK323485:DWK324034 EGG323485:EGG324034 EQC323485:EQC324034 EZY323485:EZY324034 FJU323485:FJU324034 FTQ323485:FTQ324034 GDM323485:GDM324034 GNI323485:GNI324034 GXE323485:GXE324034 HHA323485:HHA324034 HQW323485:HQW324034 IAS323485:IAS324034 IKO323485:IKO324034 IUK323485:IUK324034 JEG323485:JEG324034 JOC323485:JOC324034 JXY323485:JXY324034 KHU323485:KHU324034 KRQ323485:KRQ324034 LBM323485:LBM324034 LLI323485:LLI324034 LVE323485:LVE324034 MFA323485:MFA324034 MOW323485:MOW324034 MYS323485:MYS324034 NIO323485:NIO324034 NSK323485:NSK324034 OCG323485:OCG324034 OMC323485:OMC324034 OVY323485:OVY324034 PFU323485:PFU324034 PPQ323485:PPQ324034 PZM323485:PZM324034 QJI323485:QJI324034 QTE323485:QTE324034 RDA323485:RDA324034 RMW323485:RMW324034 RWS323485:RWS324034 SGO323485:SGO324034 SQK323485:SQK324034 TAG323485:TAG324034 TKC323485:TKC324034 TTY323485:TTY324034 UDU323485:UDU324034 UNQ323485:UNQ324034 UXM323485:UXM324034 VHI323485:VHI324034 VRE323485:VRE324034 WBA323485:WBA324034 WKW323485:WKW324034 WUS323485:WUS324034 B387290:B387839 IG389021:IG389570 SC389021:SC389570 ABY389021:ABY389570 ALU389021:ALU389570 AVQ389021:AVQ389570 BFM389021:BFM389570 BPI389021:BPI389570 BZE389021:BZE389570 CJA389021:CJA389570 CSW389021:CSW389570 DCS389021:DCS389570 DMO389021:DMO389570 DWK389021:DWK389570 EGG389021:EGG389570 EQC389021:EQC389570 EZY389021:EZY389570 FJU389021:FJU389570 FTQ389021:FTQ389570 GDM389021:GDM389570 GNI389021:GNI389570 GXE389021:GXE389570 HHA389021:HHA389570 HQW389021:HQW389570 IAS389021:IAS389570 IKO389021:IKO389570 IUK389021:IUK389570 JEG389021:JEG389570 JOC389021:JOC389570 JXY389021:JXY389570 KHU389021:KHU389570 KRQ389021:KRQ389570 LBM389021:LBM389570 LLI389021:LLI389570 LVE389021:LVE389570 MFA389021:MFA389570 MOW389021:MOW389570 MYS389021:MYS389570 NIO389021:NIO389570 NSK389021:NSK389570 OCG389021:OCG389570 OMC389021:OMC389570 OVY389021:OVY389570 PFU389021:PFU389570 PPQ389021:PPQ389570 PZM389021:PZM389570 QJI389021:QJI389570 QTE389021:QTE389570 RDA389021:RDA389570 RMW389021:RMW389570 RWS389021:RWS389570 SGO389021:SGO389570 SQK389021:SQK389570 TAG389021:TAG389570 TKC389021:TKC389570 TTY389021:TTY389570 UDU389021:UDU389570 UNQ389021:UNQ389570 UXM389021:UXM389570 VHI389021:VHI389570 VRE389021:VRE389570 WBA389021:WBA389570 WKW389021:WKW389570 WUS389021:WUS389570 B452826:B453375 IG454557:IG455106 SC454557:SC455106 ABY454557:ABY455106 ALU454557:ALU455106 AVQ454557:AVQ455106 BFM454557:BFM455106 BPI454557:BPI455106 BZE454557:BZE455106 CJA454557:CJA455106 CSW454557:CSW455106 DCS454557:DCS455106 DMO454557:DMO455106 DWK454557:DWK455106 EGG454557:EGG455106 EQC454557:EQC455106 EZY454557:EZY455106 FJU454557:FJU455106 FTQ454557:FTQ455106 GDM454557:GDM455106 GNI454557:GNI455106 GXE454557:GXE455106 HHA454557:HHA455106 HQW454557:HQW455106 IAS454557:IAS455106 IKO454557:IKO455106 IUK454557:IUK455106 JEG454557:JEG455106 JOC454557:JOC455106 JXY454557:JXY455106 KHU454557:KHU455106 KRQ454557:KRQ455106 LBM454557:LBM455106 LLI454557:LLI455106 LVE454557:LVE455106 MFA454557:MFA455106 MOW454557:MOW455106 MYS454557:MYS455106 NIO454557:NIO455106 NSK454557:NSK455106 OCG454557:OCG455106 OMC454557:OMC455106 OVY454557:OVY455106 PFU454557:PFU455106 PPQ454557:PPQ455106 PZM454557:PZM455106 QJI454557:QJI455106 QTE454557:QTE455106 RDA454557:RDA455106 RMW454557:RMW455106 RWS454557:RWS455106 SGO454557:SGO455106 SQK454557:SQK455106 TAG454557:TAG455106 TKC454557:TKC455106 TTY454557:TTY455106 UDU454557:UDU455106 UNQ454557:UNQ455106 UXM454557:UXM455106 VHI454557:VHI455106 VRE454557:VRE455106 WBA454557:WBA455106 WKW454557:WKW455106 WUS454557:WUS455106 B518362:B518911 IG520093:IG520642 SC520093:SC520642 ABY520093:ABY520642 ALU520093:ALU520642 AVQ520093:AVQ520642 BFM520093:BFM520642 BPI520093:BPI520642 BZE520093:BZE520642 CJA520093:CJA520642 CSW520093:CSW520642 DCS520093:DCS520642 DMO520093:DMO520642 DWK520093:DWK520642 EGG520093:EGG520642 EQC520093:EQC520642 EZY520093:EZY520642 FJU520093:FJU520642 FTQ520093:FTQ520642 GDM520093:GDM520642 GNI520093:GNI520642 GXE520093:GXE520642 HHA520093:HHA520642 HQW520093:HQW520642 IAS520093:IAS520642 IKO520093:IKO520642 IUK520093:IUK520642 JEG520093:JEG520642 JOC520093:JOC520642 JXY520093:JXY520642 KHU520093:KHU520642 KRQ520093:KRQ520642 LBM520093:LBM520642 LLI520093:LLI520642 LVE520093:LVE520642 MFA520093:MFA520642 MOW520093:MOW520642 MYS520093:MYS520642 NIO520093:NIO520642 NSK520093:NSK520642 OCG520093:OCG520642 OMC520093:OMC520642 OVY520093:OVY520642 PFU520093:PFU520642 PPQ520093:PPQ520642 PZM520093:PZM520642 QJI520093:QJI520642 QTE520093:QTE520642 RDA520093:RDA520642 RMW520093:RMW520642 RWS520093:RWS520642 SGO520093:SGO520642 SQK520093:SQK520642 TAG520093:TAG520642 TKC520093:TKC520642 TTY520093:TTY520642 UDU520093:UDU520642 UNQ520093:UNQ520642 UXM520093:UXM520642 VHI520093:VHI520642 VRE520093:VRE520642 WBA520093:WBA520642 WKW520093:WKW520642 WUS520093:WUS520642 B583898:B584447 IG585629:IG586178 SC585629:SC586178 ABY585629:ABY586178 ALU585629:ALU586178 AVQ585629:AVQ586178 BFM585629:BFM586178 BPI585629:BPI586178 BZE585629:BZE586178 CJA585629:CJA586178 CSW585629:CSW586178 DCS585629:DCS586178 DMO585629:DMO586178 DWK585629:DWK586178 EGG585629:EGG586178 EQC585629:EQC586178 EZY585629:EZY586178 FJU585629:FJU586178 FTQ585629:FTQ586178 GDM585629:GDM586178 GNI585629:GNI586178 GXE585629:GXE586178 HHA585629:HHA586178 HQW585629:HQW586178 IAS585629:IAS586178 IKO585629:IKO586178 IUK585629:IUK586178 JEG585629:JEG586178 JOC585629:JOC586178 JXY585629:JXY586178 KHU585629:KHU586178 KRQ585629:KRQ586178 LBM585629:LBM586178 LLI585629:LLI586178 LVE585629:LVE586178 MFA585629:MFA586178 MOW585629:MOW586178 MYS585629:MYS586178 NIO585629:NIO586178 NSK585629:NSK586178 OCG585629:OCG586178 OMC585629:OMC586178 OVY585629:OVY586178 PFU585629:PFU586178 PPQ585629:PPQ586178 PZM585629:PZM586178 QJI585629:QJI586178 QTE585629:QTE586178 RDA585629:RDA586178 RMW585629:RMW586178 RWS585629:RWS586178 SGO585629:SGO586178 SQK585629:SQK586178 TAG585629:TAG586178 TKC585629:TKC586178 TTY585629:TTY586178 UDU585629:UDU586178 UNQ585629:UNQ586178 UXM585629:UXM586178 VHI585629:VHI586178 VRE585629:VRE586178 WBA585629:WBA586178 WKW585629:WKW586178 WUS585629:WUS586178 B649434:B649983 IG651165:IG651714 SC651165:SC651714 ABY651165:ABY651714 ALU651165:ALU651714 AVQ651165:AVQ651714 BFM651165:BFM651714 BPI651165:BPI651714 BZE651165:BZE651714 CJA651165:CJA651714 CSW651165:CSW651714 DCS651165:DCS651714 DMO651165:DMO651714 DWK651165:DWK651714 EGG651165:EGG651714 EQC651165:EQC651714 EZY651165:EZY651714 FJU651165:FJU651714 FTQ651165:FTQ651714 GDM651165:GDM651714 GNI651165:GNI651714 GXE651165:GXE651714 HHA651165:HHA651714 HQW651165:HQW651714 IAS651165:IAS651714 IKO651165:IKO651714 IUK651165:IUK651714 JEG651165:JEG651714 JOC651165:JOC651714 JXY651165:JXY651714 KHU651165:KHU651714 KRQ651165:KRQ651714 LBM651165:LBM651714 LLI651165:LLI651714 LVE651165:LVE651714 MFA651165:MFA651714 MOW651165:MOW651714 MYS651165:MYS651714 NIO651165:NIO651714 NSK651165:NSK651714 OCG651165:OCG651714 OMC651165:OMC651714 OVY651165:OVY651714 PFU651165:PFU651714 PPQ651165:PPQ651714 PZM651165:PZM651714 QJI651165:QJI651714 QTE651165:QTE651714 RDA651165:RDA651714 RMW651165:RMW651714 RWS651165:RWS651714 SGO651165:SGO651714 SQK651165:SQK651714 TAG651165:TAG651714 TKC651165:TKC651714 TTY651165:TTY651714 UDU651165:UDU651714 UNQ651165:UNQ651714 UXM651165:UXM651714 VHI651165:VHI651714 VRE651165:VRE651714 WBA651165:WBA651714 WKW651165:WKW651714 WUS651165:WUS651714 B714970:B715519 IG716701:IG717250 SC716701:SC717250 ABY716701:ABY717250 ALU716701:ALU717250 AVQ716701:AVQ717250 BFM716701:BFM717250 BPI716701:BPI717250 BZE716701:BZE717250 CJA716701:CJA717250 CSW716701:CSW717250 DCS716701:DCS717250 DMO716701:DMO717250 DWK716701:DWK717250 EGG716701:EGG717250 EQC716701:EQC717250 EZY716701:EZY717250 FJU716701:FJU717250 FTQ716701:FTQ717250 GDM716701:GDM717250 GNI716701:GNI717250 GXE716701:GXE717250 HHA716701:HHA717250 HQW716701:HQW717250 IAS716701:IAS717250 IKO716701:IKO717250 IUK716701:IUK717250 JEG716701:JEG717250 JOC716701:JOC717250 JXY716701:JXY717250 KHU716701:KHU717250 KRQ716701:KRQ717250 LBM716701:LBM717250 LLI716701:LLI717250 LVE716701:LVE717250 MFA716701:MFA717250 MOW716701:MOW717250 MYS716701:MYS717250 NIO716701:NIO717250 NSK716701:NSK717250 OCG716701:OCG717250 OMC716701:OMC717250 OVY716701:OVY717250 PFU716701:PFU717250 PPQ716701:PPQ717250 PZM716701:PZM717250 QJI716701:QJI717250 QTE716701:QTE717250 RDA716701:RDA717250 RMW716701:RMW717250 RWS716701:RWS717250 SGO716701:SGO717250 SQK716701:SQK717250 TAG716701:TAG717250 TKC716701:TKC717250 TTY716701:TTY717250 UDU716701:UDU717250 UNQ716701:UNQ717250 UXM716701:UXM717250 VHI716701:VHI717250 VRE716701:VRE717250 WBA716701:WBA717250 WKW716701:WKW717250 WUS716701:WUS717250 B780506:B781055 IG782237:IG782786 SC782237:SC782786 ABY782237:ABY782786 ALU782237:ALU782786 AVQ782237:AVQ782786 BFM782237:BFM782786 BPI782237:BPI782786 BZE782237:BZE782786 CJA782237:CJA782786 CSW782237:CSW782786 DCS782237:DCS782786 DMO782237:DMO782786 DWK782237:DWK782786 EGG782237:EGG782786 EQC782237:EQC782786 EZY782237:EZY782786 FJU782237:FJU782786 FTQ782237:FTQ782786 GDM782237:GDM782786 GNI782237:GNI782786 GXE782237:GXE782786 HHA782237:HHA782786 HQW782237:HQW782786 IAS782237:IAS782786 IKO782237:IKO782786 IUK782237:IUK782786 JEG782237:JEG782786 JOC782237:JOC782786 JXY782237:JXY782786 KHU782237:KHU782786 KRQ782237:KRQ782786 LBM782237:LBM782786 LLI782237:LLI782786 LVE782237:LVE782786 MFA782237:MFA782786 MOW782237:MOW782786 MYS782237:MYS782786 NIO782237:NIO782786 NSK782237:NSK782786 OCG782237:OCG782786 OMC782237:OMC782786 OVY782237:OVY782786 PFU782237:PFU782786 PPQ782237:PPQ782786 PZM782237:PZM782786 QJI782237:QJI782786 QTE782237:QTE782786 RDA782237:RDA782786 RMW782237:RMW782786 RWS782237:RWS782786 SGO782237:SGO782786 SQK782237:SQK782786 TAG782237:TAG782786 TKC782237:TKC782786 TTY782237:TTY782786 UDU782237:UDU782786 UNQ782237:UNQ782786 UXM782237:UXM782786 VHI782237:VHI782786 VRE782237:VRE782786 WBA782237:WBA782786 WKW782237:WKW782786 WUS782237:WUS782786 B846042:B846591 IG847773:IG848322 SC847773:SC848322 ABY847773:ABY848322 ALU847773:ALU848322 AVQ847773:AVQ848322 BFM847773:BFM848322 BPI847773:BPI848322 BZE847773:BZE848322 CJA847773:CJA848322 CSW847773:CSW848322 DCS847773:DCS848322 DMO847773:DMO848322 DWK847773:DWK848322 EGG847773:EGG848322 EQC847773:EQC848322 EZY847773:EZY848322 FJU847773:FJU848322 FTQ847773:FTQ848322 GDM847773:GDM848322 GNI847773:GNI848322 GXE847773:GXE848322 HHA847773:HHA848322 HQW847773:HQW848322 IAS847773:IAS848322 IKO847773:IKO848322 IUK847773:IUK848322 JEG847773:JEG848322 JOC847773:JOC848322 JXY847773:JXY848322 KHU847773:KHU848322 KRQ847773:KRQ848322 LBM847773:LBM848322 LLI847773:LLI848322 LVE847773:LVE848322 MFA847773:MFA848322 MOW847773:MOW848322 MYS847773:MYS848322 NIO847773:NIO848322 NSK847773:NSK848322 OCG847773:OCG848322 OMC847773:OMC848322 OVY847773:OVY848322 PFU847773:PFU848322 PPQ847773:PPQ848322 PZM847773:PZM848322 QJI847773:QJI848322 QTE847773:QTE848322 RDA847773:RDA848322 RMW847773:RMW848322 RWS847773:RWS848322 SGO847773:SGO848322 SQK847773:SQK848322 TAG847773:TAG848322 TKC847773:TKC848322 TTY847773:TTY848322 UDU847773:UDU848322 UNQ847773:UNQ848322 UXM847773:UXM848322 VHI847773:VHI848322 VRE847773:VRE848322 WBA847773:WBA848322 WKW847773:WKW848322 WUS847773:WUS848322 B911578:B912127 IG913309:IG913858 SC913309:SC913858 ABY913309:ABY913858 ALU913309:ALU913858 AVQ913309:AVQ913858 BFM913309:BFM913858 BPI913309:BPI913858 BZE913309:BZE913858 CJA913309:CJA913858 CSW913309:CSW913858 DCS913309:DCS913858 DMO913309:DMO913858 DWK913309:DWK913858 EGG913309:EGG913858 EQC913309:EQC913858 EZY913309:EZY913858 FJU913309:FJU913858 FTQ913309:FTQ913858 GDM913309:GDM913858 GNI913309:GNI913858 GXE913309:GXE913858 HHA913309:HHA913858 HQW913309:HQW913858 IAS913309:IAS913858 IKO913309:IKO913858 IUK913309:IUK913858 JEG913309:JEG913858 JOC913309:JOC913858 JXY913309:JXY913858 KHU913309:KHU913858 KRQ913309:KRQ913858 LBM913309:LBM913858 LLI913309:LLI913858 LVE913309:LVE913858 MFA913309:MFA913858 MOW913309:MOW913858 MYS913309:MYS913858 NIO913309:NIO913858 NSK913309:NSK913858 OCG913309:OCG913858 OMC913309:OMC913858 OVY913309:OVY913858 PFU913309:PFU913858 PPQ913309:PPQ913858 PZM913309:PZM913858 QJI913309:QJI913858 QTE913309:QTE913858 RDA913309:RDA913858 RMW913309:RMW913858 RWS913309:RWS913858 SGO913309:SGO913858 SQK913309:SQK913858 TAG913309:TAG913858 TKC913309:TKC913858 TTY913309:TTY913858 UDU913309:UDU913858 UNQ913309:UNQ913858 UXM913309:UXM913858 VHI913309:VHI913858 VRE913309:VRE913858 WBA913309:WBA913858 WKW913309:WKW913858 WUS913309:WUS913858 B977114:B977663 IG978845:IG979394 SC978845:SC979394 ABY978845:ABY979394 ALU978845:ALU979394 AVQ978845:AVQ979394 BFM978845:BFM979394 BPI978845:BPI979394 BZE978845:BZE979394 CJA978845:CJA979394 CSW978845:CSW979394 DCS978845:DCS979394 DMO978845:DMO979394 DWK978845:DWK979394 EGG978845:EGG979394 EQC978845:EQC979394 EZY978845:EZY979394 FJU978845:FJU979394 FTQ978845:FTQ979394 GDM978845:GDM979394 GNI978845:GNI979394 GXE978845:GXE979394 HHA978845:HHA979394 HQW978845:HQW979394 IAS978845:IAS979394 IKO978845:IKO979394 IUK978845:IUK979394 JEG978845:JEG979394 JOC978845:JOC979394 JXY978845:JXY979394 KHU978845:KHU979394 KRQ978845:KRQ979394 LBM978845:LBM979394 LLI978845:LLI979394 LVE978845:LVE979394 MFA978845:MFA979394 MOW978845:MOW979394 MYS978845:MYS979394 NIO978845:NIO979394 NSK978845:NSK979394 OCG978845:OCG979394 OMC978845:OMC979394 OVY978845:OVY979394 PFU978845:PFU979394 PPQ978845:PPQ979394 PZM978845:PZM979394 QJI978845:QJI979394 QTE978845:QTE979394 RDA978845:RDA979394 RMW978845:RMW979394 RWS978845:RWS979394 SGO978845:SGO979394 SQK978845:SQK979394 TAG978845:TAG979394 TKC978845:TKC979394 TTY978845:TTY979394 UDU978845:UDU979394 UNQ978845:UNQ979394 UXM978845:UXM979394 VHI978845:VHI979394 VRE978845:VRE979394 WBA978845:WBA979394 WKW978845:WKW979394 IG5:IG54 WUS5:WUS54 WKW5:WKW54 WBA5:WBA54 VRE5:VRE54 VHI5:VHI54 UXM5:UXM54 UNQ5:UNQ54 UDU5:UDU54 TTY5:TTY54 TKC5:TKC54 TAG5:TAG54 SQK5:SQK54 SGO5:SGO54 RWS5:RWS54 RMW5:RMW54 RDA5:RDA54 QTE5:QTE54 QJI5:QJI54 PZM5:PZM54 PPQ5:PPQ54 PFU5:PFU54 OVY5:OVY54 OMC5:OMC54 OCG5:OCG54 NSK5:NSK54 NIO5:NIO54 MYS5:MYS54 MOW5:MOW54 MFA5:MFA54 LVE5:LVE54 LLI5:LLI54 LBM5:LBM54 KRQ5:KRQ54 KHU5:KHU54 JXY5:JXY54 JOC5:JOC54 JEG5:JEG54 IUK5:IUK54 IKO5:IKO54 IAS5:IAS54 HQW5:HQW54 HHA5:HHA54 GXE5:GXE54 GNI5:GNI54 GDM5:GDM54 FTQ5:FTQ54 FJU5:FJU54 EZY5:EZY54 EQC5:EQC54 EGG5:EGG54 DWK5:DWK54 DMO5:DMO54 DCS5:DCS54 CSW5:CSW54 CJA5:CJA54 BZE5:BZE54 BPI5:BPI54 BFM5:BFM54 AVQ5:AVQ54 ALU5:ALU54 ABY5:ABY54 SC5:SC54 B6:B405" xr:uid="{00000000-0002-0000-0100-000002000000}"/>
    <dataValidation type="list" imeMode="off" allowBlank="1" showInputMessage="1" showErrorMessage="1" error="入力データは「リスト」から選択してください。_x000a_データを消す場合は「Del」キーで。" sqref="C59610:C60159 IH61341:IH61890 SD61341:SD61890 ABZ61341:ABZ61890 ALV61341:ALV61890 AVR61341:AVR61890 BFN61341:BFN61890 BPJ61341:BPJ61890 BZF61341:BZF61890 CJB61341:CJB61890 CSX61341:CSX61890 DCT61341:DCT61890 DMP61341:DMP61890 DWL61341:DWL61890 EGH61341:EGH61890 EQD61341:EQD61890 EZZ61341:EZZ61890 FJV61341:FJV61890 FTR61341:FTR61890 GDN61341:GDN61890 GNJ61341:GNJ61890 GXF61341:GXF61890 HHB61341:HHB61890 HQX61341:HQX61890 IAT61341:IAT61890 IKP61341:IKP61890 IUL61341:IUL61890 JEH61341:JEH61890 JOD61341:JOD61890 JXZ61341:JXZ61890 KHV61341:KHV61890 KRR61341:KRR61890 LBN61341:LBN61890 LLJ61341:LLJ61890 LVF61341:LVF61890 MFB61341:MFB61890 MOX61341:MOX61890 MYT61341:MYT61890 NIP61341:NIP61890 NSL61341:NSL61890 OCH61341:OCH61890 OMD61341:OMD61890 OVZ61341:OVZ61890 PFV61341:PFV61890 PPR61341:PPR61890 PZN61341:PZN61890 QJJ61341:QJJ61890 QTF61341:QTF61890 RDB61341:RDB61890 RMX61341:RMX61890 RWT61341:RWT61890 SGP61341:SGP61890 SQL61341:SQL61890 TAH61341:TAH61890 TKD61341:TKD61890 TTZ61341:TTZ61890 UDV61341:UDV61890 UNR61341:UNR61890 UXN61341:UXN61890 VHJ61341:VHJ61890 VRF61341:VRF61890 WBB61341:WBB61890 WKX61341:WKX61890 WUT61341:WUT61890 C125146:C125695 IH126877:IH127426 SD126877:SD127426 ABZ126877:ABZ127426 ALV126877:ALV127426 AVR126877:AVR127426 BFN126877:BFN127426 BPJ126877:BPJ127426 BZF126877:BZF127426 CJB126877:CJB127426 CSX126877:CSX127426 DCT126877:DCT127426 DMP126877:DMP127426 DWL126877:DWL127426 EGH126877:EGH127426 EQD126877:EQD127426 EZZ126877:EZZ127426 FJV126877:FJV127426 FTR126877:FTR127426 GDN126877:GDN127426 GNJ126877:GNJ127426 GXF126877:GXF127426 HHB126877:HHB127426 HQX126877:HQX127426 IAT126877:IAT127426 IKP126877:IKP127426 IUL126877:IUL127426 JEH126877:JEH127426 JOD126877:JOD127426 JXZ126877:JXZ127426 KHV126877:KHV127426 KRR126877:KRR127426 LBN126877:LBN127426 LLJ126877:LLJ127426 LVF126877:LVF127426 MFB126877:MFB127426 MOX126877:MOX127426 MYT126877:MYT127426 NIP126877:NIP127426 NSL126877:NSL127426 OCH126877:OCH127426 OMD126877:OMD127426 OVZ126877:OVZ127426 PFV126877:PFV127426 PPR126877:PPR127426 PZN126877:PZN127426 QJJ126877:QJJ127426 QTF126877:QTF127426 RDB126877:RDB127426 RMX126877:RMX127426 RWT126877:RWT127426 SGP126877:SGP127426 SQL126877:SQL127426 TAH126877:TAH127426 TKD126877:TKD127426 TTZ126877:TTZ127426 UDV126877:UDV127426 UNR126877:UNR127426 UXN126877:UXN127426 VHJ126877:VHJ127426 VRF126877:VRF127426 WBB126877:WBB127426 WKX126877:WKX127426 WUT126877:WUT127426 C190682:C191231 IH192413:IH192962 SD192413:SD192962 ABZ192413:ABZ192962 ALV192413:ALV192962 AVR192413:AVR192962 BFN192413:BFN192962 BPJ192413:BPJ192962 BZF192413:BZF192962 CJB192413:CJB192962 CSX192413:CSX192962 DCT192413:DCT192962 DMP192413:DMP192962 DWL192413:DWL192962 EGH192413:EGH192962 EQD192413:EQD192962 EZZ192413:EZZ192962 FJV192413:FJV192962 FTR192413:FTR192962 GDN192413:GDN192962 GNJ192413:GNJ192962 GXF192413:GXF192962 HHB192413:HHB192962 HQX192413:HQX192962 IAT192413:IAT192962 IKP192413:IKP192962 IUL192413:IUL192962 JEH192413:JEH192962 JOD192413:JOD192962 JXZ192413:JXZ192962 KHV192413:KHV192962 KRR192413:KRR192962 LBN192413:LBN192962 LLJ192413:LLJ192962 LVF192413:LVF192962 MFB192413:MFB192962 MOX192413:MOX192962 MYT192413:MYT192962 NIP192413:NIP192962 NSL192413:NSL192962 OCH192413:OCH192962 OMD192413:OMD192962 OVZ192413:OVZ192962 PFV192413:PFV192962 PPR192413:PPR192962 PZN192413:PZN192962 QJJ192413:QJJ192962 QTF192413:QTF192962 RDB192413:RDB192962 RMX192413:RMX192962 RWT192413:RWT192962 SGP192413:SGP192962 SQL192413:SQL192962 TAH192413:TAH192962 TKD192413:TKD192962 TTZ192413:TTZ192962 UDV192413:UDV192962 UNR192413:UNR192962 UXN192413:UXN192962 VHJ192413:VHJ192962 VRF192413:VRF192962 WBB192413:WBB192962 WKX192413:WKX192962 WUT192413:WUT192962 C256218:C256767 IH257949:IH258498 SD257949:SD258498 ABZ257949:ABZ258498 ALV257949:ALV258498 AVR257949:AVR258498 BFN257949:BFN258498 BPJ257949:BPJ258498 BZF257949:BZF258498 CJB257949:CJB258498 CSX257949:CSX258498 DCT257949:DCT258498 DMP257949:DMP258498 DWL257949:DWL258498 EGH257949:EGH258498 EQD257949:EQD258498 EZZ257949:EZZ258498 FJV257949:FJV258498 FTR257949:FTR258498 GDN257949:GDN258498 GNJ257949:GNJ258498 GXF257949:GXF258498 HHB257949:HHB258498 HQX257949:HQX258498 IAT257949:IAT258498 IKP257949:IKP258498 IUL257949:IUL258498 JEH257949:JEH258498 JOD257949:JOD258498 JXZ257949:JXZ258498 KHV257949:KHV258498 KRR257949:KRR258498 LBN257949:LBN258498 LLJ257949:LLJ258498 LVF257949:LVF258498 MFB257949:MFB258498 MOX257949:MOX258498 MYT257949:MYT258498 NIP257949:NIP258498 NSL257949:NSL258498 OCH257949:OCH258498 OMD257949:OMD258498 OVZ257949:OVZ258498 PFV257949:PFV258498 PPR257949:PPR258498 PZN257949:PZN258498 QJJ257949:QJJ258498 QTF257949:QTF258498 RDB257949:RDB258498 RMX257949:RMX258498 RWT257949:RWT258498 SGP257949:SGP258498 SQL257949:SQL258498 TAH257949:TAH258498 TKD257949:TKD258498 TTZ257949:TTZ258498 UDV257949:UDV258498 UNR257949:UNR258498 UXN257949:UXN258498 VHJ257949:VHJ258498 VRF257949:VRF258498 WBB257949:WBB258498 WKX257949:WKX258498 WUT257949:WUT258498 C321754:C322303 IH323485:IH324034 SD323485:SD324034 ABZ323485:ABZ324034 ALV323485:ALV324034 AVR323485:AVR324034 BFN323485:BFN324034 BPJ323485:BPJ324034 BZF323485:BZF324034 CJB323485:CJB324034 CSX323485:CSX324034 DCT323485:DCT324034 DMP323485:DMP324034 DWL323485:DWL324034 EGH323485:EGH324034 EQD323485:EQD324034 EZZ323485:EZZ324034 FJV323485:FJV324034 FTR323485:FTR324034 GDN323485:GDN324034 GNJ323485:GNJ324034 GXF323485:GXF324034 HHB323485:HHB324034 HQX323485:HQX324034 IAT323485:IAT324034 IKP323485:IKP324034 IUL323485:IUL324034 JEH323485:JEH324034 JOD323485:JOD324034 JXZ323485:JXZ324034 KHV323485:KHV324034 KRR323485:KRR324034 LBN323485:LBN324034 LLJ323485:LLJ324034 LVF323485:LVF324034 MFB323485:MFB324034 MOX323485:MOX324034 MYT323485:MYT324034 NIP323485:NIP324034 NSL323485:NSL324034 OCH323485:OCH324034 OMD323485:OMD324034 OVZ323485:OVZ324034 PFV323485:PFV324034 PPR323485:PPR324034 PZN323485:PZN324034 QJJ323485:QJJ324034 QTF323485:QTF324034 RDB323485:RDB324034 RMX323485:RMX324034 RWT323485:RWT324034 SGP323485:SGP324034 SQL323485:SQL324034 TAH323485:TAH324034 TKD323485:TKD324034 TTZ323485:TTZ324034 UDV323485:UDV324034 UNR323485:UNR324034 UXN323485:UXN324034 VHJ323485:VHJ324034 VRF323485:VRF324034 WBB323485:WBB324034 WKX323485:WKX324034 WUT323485:WUT324034 C387290:C387839 IH389021:IH389570 SD389021:SD389570 ABZ389021:ABZ389570 ALV389021:ALV389570 AVR389021:AVR389570 BFN389021:BFN389570 BPJ389021:BPJ389570 BZF389021:BZF389570 CJB389021:CJB389570 CSX389021:CSX389570 DCT389021:DCT389570 DMP389021:DMP389570 DWL389021:DWL389570 EGH389021:EGH389570 EQD389021:EQD389570 EZZ389021:EZZ389570 FJV389021:FJV389570 FTR389021:FTR389570 GDN389021:GDN389570 GNJ389021:GNJ389570 GXF389021:GXF389570 HHB389021:HHB389570 HQX389021:HQX389570 IAT389021:IAT389570 IKP389021:IKP389570 IUL389021:IUL389570 JEH389021:JEH389570 JOD389021:JOD389570 JXZ389021:JXZ389570 KHV389021:KHV389570 KRR389021:KRR389570 LBN389021:LBN389570 LLJ389021:LLJ389570 LVF389021:LVF389570 MFB389021:MFB389570 MOX389021:MOX389570 MYT389021:MYT389570 NIP389021:NIP389570 NSL389021:NSL389570 OCH389021:OCH389570 OMD389021:OMD389570 OVZ389021:OVZ389570 PFV389021:PFV389570 PPR389021:PPR389570 PZN389021:PZN389570 QJJ389021:QJJ389570 QTF389021:QTF389570 RDB389021:RDB389570 RMX389021:RMX389570 RWT389021:RWT389570 SGP389021:SGP389570 SQL389021:SQL389570 TAH389021:TAH389570 TKD389021:TKD389570 TTZ389021:TTZ389570 UDV389021:UDV389570 UNR389021:UNR389570 UXN389021:UXN389570 VHJ389021:VHJ389570 VRF389021:VRF389570 WBB389021:WBB389570 WKX389021:WKX389570 WUT389021:WUT389570 C452826:C453375 IH454557:IH455106 SD454557:SD455106 ABZ454557:ABZ455106 ALV454557:ALV455106 AVR454557:AVR455106 BFN454557:BFN455106 BPJ454557:BPJ455106 BZF454557:BZF455106 CJB454557:CJB455106 CSX454557:CSX455106 DCT454557:DCT455106 DMP454557:DMP455106 DWL454557:DWL455106 EGH454557:EGH455106 EQD454557:EQD455106 EZZ454557:EZZ455106 FJV454557:FJV455106 FTR454557:FTR455106 GDN454557:GDN455106 GNJ454557:GNJ455106 GXF454557:GXF455106 HHB454557:HHB455106 HQX454557:HQX455106 IAT454557:IAT455106 IKP454557:IKP455106 IUL454557:IUL455106 JEH454557:JEH455106 JOD454557:JOD455106 JXZ454557:JXZ455106 KHV454557:KHV455106 KRR454557:KRR455106 LBN454557:LBN455106 LLJ454557:LLJ455106 LVF454557:LVF455106 MFB454557:MFB455106 MOX454557:MOX455106 MYT454557:MYT455106 NIP454557:NIP455106 NSL454557:NSL455106 OCH454557:OCH455106 OMD454557:OMD455106 OVZ454557:OVZ455106 PFV454557:PFV455106 PPR454557:PPR455106 PZN454557:PZN455106 QJJ454557:QJJ455106 QTF454557:QTF455106 RDB454557:RDB455106 RMX454557:RMX455106 RWT454557:RWT455106 SGP454557:SGP455106 SQL454557:SQL455106 TAH454557:TAH455106 TKD454557:TKD455106 TTZ454557:TTZ455106 UDV454557:UDV455106 UNR454557:UNR455106 UXN454557:UXN455106 VHJ454557:VHJ455106 VRF454557:VRF455106 WBB454557:WBB455106 WKX454557:WKX455106 WUT454557:WUT455106 C518362:C518911 IH520093:IH520642 SD520093:SD520642 ABZ520093:ABZ520642 ALV520093:ALV520642 AVR520093:AVR520642 BFN520093:BFN520642 BPJ520093:BPJ520642 BZF520093:BZF520642 CJB520093:CJB520642 CSX520093:CSX520642 DCT520093:DCT520642 DMP520093:DMP520642 DWL520093:DWL520642 EGH520093:EGH520642 EQD520093:EQD520642 EZZ520093:EZZ520642 FJV520093:FJV520642 FTR520093:FTR520642 GDN520093:GDN520642 GNJ520093:GNJ520642 GXF520093:GXF520642 HHB520093:HHB520642 HQX520093:HQX520642 IAT520093:IAT520642 IKP520093:IKP520642 IUL520093:IUL520642 JEH520093:JEH520642 JOD520093:JOD520642 JXZ520093:JXZ520642 KHV520093:KHV520642 KRR520093:KRR520642 LBN520093:LBN520642 LLJ520093:LLJ520642 LVF520093:LVF520642 MFB520093:MFB520642 MOX520093:MOX520642 MYT520093:MYT520642 NIP520093:NIP520642 NSL520093:NSL520642 OCH520093:OCH520642 OMD520093:OMD520642 OVZ520093:OVZ520642 PFV520093:PFV520642 PPR520093:PPR520642 PZN520093:PZN520642 QJJ520093:QJJ520642 QTF520093:QTF520642 RDB520093:RDB520642 RMX520093:RMX520642 RWT520093:RWT520642 SGP520093:SGP520642 SQL520093:SQL520642 TAH520093:TAH520642 TKD520093:TKD520642 TTZ520093:TTZ520642 UDV520093:UDV520642 UNR520093:UNR520642 UXN520093:UXN520642 VHJ520093:VHJ520642 VRF520093:VRF520642 WBB520093:WBB520642 WKX520093:WKX520642 WUT520093:WUT520642 C583898:C584447 IH585629:IH586178 SD585629:SD586178 ABZ585629:ABZ586178 ALV585629:ALV586178 AVR585629:AVR586178 BFN585629:BFN586178 BPJ585629:BPJ586178 BZF585629:BZF586178 CJB585629:CJB586178 CSX585629:CSX586178 DCT585629:DCT586178 DMP585629:DMP586178 DWL585629:DWL586178 EGH585629:EGH586178 EQD585629:EQD586178 EZZ585629:EZZ586178 FJV585629:FJV586178 FTR585629:FTR586178 GDN585629:GDN586178 GNJ585629:GNJ586178 GXF585629:GXF586178 HHB585629:HHB586178 HQX585629:HQX586178 IAT585629:IAT586178 IKP585629:IKP586178 IUL585629:IUL586178 JEH585629:JEH586178 JOD585629:JOD586178 JXZ585629:JXZ586178 KHV585629:KHV586178 KRR585629:KRR586178 LBN585629:LBN586178 LLJ585629:LLJ586178 LVF585629:LVF586178 MFB585629:MFB586178 MOX585629:MOX586178 MYT585629:MYT586178 NIP585629:NIP586178 NSL585629:NSL586178 OCH585629:OCH586178 OMD585629:OMD586178 OVZ585629:OVZ586178 PFV585629:PFV586178 PPR585629:PPR586178 PZN585629:PZN586178 QJJ585629:QJJ586178 QTF585629:QTF586178 RDB585629:RDB586178 RMX585629:RMX586178 RWT585629:RWT586178 SGP585629:SGP586178 SQL585629:SQL586178 TAH585629:TAH586178 TKD585629:TKD586178 TTZ585629:TTZ586178 UDV585629:UDV586178 UNR585629:UNR586178 UXN585629:UXN586178 VHJ585629:VHJ586178 VRF585629:VRF586178 WBB585629:WBB586178 WKX585629:WKX586178 WUT585629:WUT586178 C649434:C649983 IH651165:IH651714 SD651165:SD651714 ABZ651165:ABZ651714 ALV651165:ALV651714 AVR651165:AVR651714 BFN651165:BFN651714 BPJ651165:BPJ651714 BZF651165:BZF651714 CJB651165:CJB651714 CSX651165:CSX651714 DCT651165:DCT651714 DMP651165:DMP651714 DWL651165:DWL651714 EGH651165:EGH651714 EQD651165:EQD651714 EZZ651165:EZZ651714 FJV651165:FJV651714 FTR651165:FTR651714 GDN651165:GDN651714 GNJ651165:GNJ651714 GXF651165:GXF651714 HHB651165:HHB651714 HQX651165:HQX651714 IAT651165:IAT651714 IKP651165:IKP651714 IUL651165:IUL651714 JEH651165:JEH651714 JOD651165:JOD651714 JXZ651165:JXZ651714 KHV651165:KHV651714 KRR651165:KRR651714 LBN651165:LBN651714 LLJ651165:LLJ651714 LVF651165:LVF651714 MFB651165:MFB651714 MOX651165:MOX651714 MYT651165:MYT651714 NIP651165:NIP651714 NSL651165:NSL651714 OCH651165:OCH651714 OMD651165:OMD651714 OVZ651165:OVZ651714 PFV651165:PFV651714 PPR651165:PPR651714 PZN651165:PZN651714 QJJ651165:QJJ651714 QTF651165:QTF651714 RDB651165:RDB651714 RMX651165:RMX651714 RWT651165:RWT651714 SGP651165:SGP651714 SQL651165:SQL651714 TAH651165:TAH651714 TKD651165:TKD651714 TTZ651165:TTZ651714 UDV651165:UDV651714 UNR651165:UNR651714 UXN651165:UXN651714 VHJ651165:VHJ651714 VRF651165:VRF651714 WBB651165:WBB651714 WKX651165:WKX651714 WUT651165:WUT651714 C714970:C715519 IH716701:IH717250 SD716701:SD717250 ABZ716701:ABZ717250 ALV716701:ALV717250 AVR716701:AVR717250 BFN716701:BFN717250 BPJ716701:BPJ717250 BZF716701:BZF717250 CJB716701:CJB717250 CSX716701:CSX717250 DCT716701:DCT717250 DMP716701:DMP717250 DWL716701:DWL717250 EGH716701:EGH717250 EQD716701:EQD717250 EZZ716701:EZZ717250 FJV716701:FJV717250 FTR716701:FTR717250 GDN716701:GDN717250 GNJ716701:GNJ717250 GXF716701:GXF717250 HHB716701:HHB717250 HQX716701:HQX717250 IAT716701:IAT717250 IKP716701:IKP717250 IUL716701:IUL717250 JEH716701:JEH717250 JOD716701:JOD717250 JXZ716701:JXZ717250 KHV716701:KHV717250 KRR716701:KRR717250 LBN716701:LBN717250 LLJ716701:LLJ717250 LVF716701:LVF717250 MFB716701:MFB717250 MOX716701:MOX717250 MYT716701:MYT717250 NIP716701:NIP717250 NSL716701:NSL717250 OCH716701:OCH717250 OMD716701:OMD717250 OVZ716701:OVZ717250 PFV716701:PFV717250 PPR716701:PPR717250 PZN716701:PZN717250 QJJ716701:QJJ717250 QTF716701:QTF717250 RDB716701:RDB717250 RMX716701:RMX717250 RWT716701:RWT717250 SGP716701:SGP717250 SQL716701:SQL717250 TAH716701:TAH717250 TKD716701:TKD717250 TTZ716701:TTZ717250 UDV716701:UDV717250 UNR716701:UNR717250 UXN716701:UXN717250 VHJ716701:VHJ717250 VRF716701:VRF717250 WBB716701:WBB717250 WKX716701:WKX717250 WUT716701:WUT717250 C780506:C781055 IH782237:IH782786 SD782237:SD782786 ABZ782237:ABZ782786 ALV782237:ALV782786 AVR782237:AVR782786 BFN782237:BFN782786 BPJ782237:BPJ782786 BZF782237:BZF782786 CJB782237:CJB782786 CSX782237:CSX782786 DCT782237:DCT782786 DMP782237:DMP782786 DWL782237:DWL782786 EGH782237:EGH782786 EQD782237:EQD782786 EZZ782237:EZZ782786 FJV782237:FJV782786 FTR782237:FTR782786 GDN782237:GDN782786 GNJ782237:GNJ782786 GXF782237:GXF782786 HHB782237:HHB782786 HQX782237:HQX782786 IAT782237:IAT782786 IKP782237:IKP782786 IUL782237:IUL782786 JEH782237:JEH782786 JOD782237:JOD782786 JXZ782237:JXZ782786 KHV782237:KHV782786 KRR782237:KRR782786 LBN782237:LBN782786 LLJ782237:LLJ782786 LVF782237:LVF782786 MFB782237:MFB782786 MOX782237:MOX782786 MYT782237:MYT782786 NIP782237:NIP782786 NSL782237:NSL782786 OCH782237:OCH782786 OMD782237:OMD782786 OVZ782237:OVZ782786 PFV782237:PFV782786 PPR782237:PPR782786 PZN782237:PZN782786 QJJ782237:QJJ782786 QTF782237:QTF782786 RDB782237:RDB782786 RMX782237:RMX782786 RWT782237:RWT782786 SGP782237:SGP782786 SQL782237:SQL782786 TAH782237:TAH782786 TKD782237:TKD782786 TTZ782237:TTZ782786 UDV782237:UDV782786 UNR782237:UNR782786 UXN782237:UXN782786 VHJ782237:VHJ782786 VRF782237:VRF782786 WBB782237:WBB782786 WKX782237:WKX782786 WUT782237:WUT782786 C846042:C846591 IH847773:IH848322 SD847773:SD848322 ABZ847773:ABZ848322 ALV847773:ALV848322 AVR847773:AVR848322 BFN847773:BFN848322 BPJ847773:BPJ848322 BZF847773:BZF848322 CJB847773:CJB848322 CSX847773:CSX848322 DCT847773:DCT848322 DMP847773:DMP848322 DWL847773:DWL848322 EGH847773:EGH848322 EQD847773:EQD848322 EZZ847773:EZZ848322 FJV847773:FJV848322 FTR847773:FTR848322 GDN847773:GDN848322 GNJ847773:GNJ848322 GXF847773:GXF848322 HHB847773:HHB848322 HQX847773:HQX848322 IAT847773:IAT848322 IKP847773:IKP848322 IUL847773:IUL848322 JEH847773:JEH848322 JOD847773:JOD848322 JXZ847773:JXZ848322 KHV847773:KHV848322 KRR847773:KRR848322 LBN847773:LBN848322 LLJ847773:LLJ848322 LVF847773:LVF848322 MFB847773:MFB848322 MOX847773:MOX848322 MYT847773:MYT848322 NIP847773:NIP848322 NSL847773:NSL848322 OCH847773:OCH848322 OMD847773:OMD848322 OVZ847773:OVZ848322 PFV847773:PFV848322 PPR847773:PPR848322 PZN847773:PZN848322 QJJ847773:QJJ848322 QTF847773:QTF848322 RDB847773:RDB848322 RMX847773:RMX848322 RWT847773:RWT848322 SGP847773:SGP848322 SQL847773:SQL848322 TAH847773:TAH848322 TKD847773:TKD848322 TTZ847773:TTZ848322 UDV847773:UDV848322 UNR847773:UNR848322 UXN847773:UXN848322 VHJ847773:VHJ848322 VRF847773:VRF848322 WBB847773:WBB848322 WKX847773:WKX848322 WUT847773:WUT848322 C911578:C912127 IH913309:IH913858 SD913309:SD913858 ABZ913309:ABZ913858 ALV913309:ALV913858 AVR913309:AVR913858 BFN913309:BFN913858 BPJ913309:BPJ913858 BZF913309:BZF913858 CJB913309:CJB913858 CSX913309:CSX913858 DCT913309:DCT913858 DMP913309:DMP913858 DWL913309:DWL913858 EGH913309:EGH913858 EQD913309:EQD913858 EZZ913309:EZZ913858 FJV913309:FJV913858 FTR913309:FTR913858 GDN913309:GDN913858 GNJ913309:GNJ913858 GXF913309:GXF913858 HHB913309:HHB913858 HQX913309:HQX913858 IAT913309:IAT913858 IKP913309:IKP913858 IUL913309:IUL913858 JEH913309:JEH913858 JOD913309:JOD913858 JXZ913309:JXZ913858 KHV913309:KHV913858 KRR913309:KRR913858 LBN913309:LBN913858 LLJ913309:LLJ913858 LVF913309:LVF913858 MFB913309:MFB913858 MOX913309:MOX913858 MYT913309:MYT913858 NIP913309:NIP913858 NSL913309:NSL913858 OCH913309:OCH913858 OMD913309:OMD913858 OVZ913309:OVZ913858 PFV913309:PFV913858 PPR913309:PPR913858 PZN913309:PZN913858 QJJ913309:QJJ913858 QTF913309:QTF913858 RDB913309:RDB913858 RMX913309:RMX913858 RWT913309:RWT913858 SGP913309:SGP913858 SQL913309:SQL913858 TAH913309:TAH913858 TKD913309:TKD913858 TTZ913309:TTZ913858 UDV913309:UDV913858 UNR913309:UNR913858 UXN913309:UXN913858 VHJ913309:VHJ913858 VRF913309:VRF913858 WBB913309:WBB913858 WKX913309:WKX913858 WUT913309:WUT913858 C977114:C977663 IH978845:IH979394 SD978845:SD979394 ABZ978845:ABZ979394 ALV978845:ALV979394 AVR978845:AVR979394 BFN978845:BFN979394 BPJ978845:BPJ979394 BZF978845:BZF979394 CJB978845:CJB979394 CSX978845:CSX979394 DCT978845:DCT979394 DMP978845:DMP979394 DWL978845:DWL979394 EGH978845:EGH979394 EQD978845:EQD979394 EZZ978845:EZZ979394 FJV978845:FJV979394 FTR978845:FTR979394 GDN978845:GDN979394 GNJ978845:GNJ979394 GXF978845:GXF979394 HHB978845:HHB979394 HQX978845:HQX979394 IAT978845:IAT979394 IKP978845:IKP979394 IUL978845:IUL979394 JEH978845:JEH979394 JOD978845:JOD979394 JXZ978845:JXZ979394 KHV978845:KHV979394 KRR978845:KRR979394 LBN978845:LBN979394 LLJ978845:LLJ979394 LVF978845:LVF979394 MFB978845:MFB979394 MOX978845:MOX979394 MYT978845:MYT979394 NIP978845:NIP979394 NSL978845:NSL979394 OCH978845:OCH979394 OMD978845:OMD979394 OVZ978845:OVZ979394 PFV978845:PFV979394 PPR978845:PPR979394 PZN978845:PZN979394 QJJ978845:QJJ979394 QTF978845:QTF979394 RDB978845:RDB979394 RMX978845:RMX979394 RWT978845:RWT979394 SGP978845:SGP979394 SQL978845:SQL979394 TAH978845:TAH979394 TKD978845:TKD979394 TTZ978845:TTZ979394 UDV978845:UDV979394 UNR978845:UNR979394 UXN978845:UXN979394 VHJ978845:VHJ979394 VRF978845:VRF979394 WBB978845:WBB979394 WKX978845:WKX979394 WUT978845:WUT979394 WUT5:WUT54 WKX5:WKX54 WBB5:WBB54 VRF5:VRF54 VHJ5:VHJ54 UXN5:UXN54 UNR5:UNR54 UDV5:UDV54 TTZ5:TTZ54 TKD5:TKD54 TAH5:TAH54 SQL5:SQL54 SGP5:SGP54 RWT5:RWT54 RMX5:RMX54 RDB5:RDB54 QTF5:QTF54 QJJ5:QJJ54 PZN5:PZN54 PPR5:PPR54 PFV5:PFV54 OVZ5:OVZ54 OMD5:OMD54 OCH5:OCH54 NSL5:NSL54 NIP5:NIP54 MYT5:MYT54 MOX5:MOX54 MFB5:MFB54 LVF5:LVF54 LLJ5:LLJ54 LBN5:LBN54 KRR5:KRR54 KHV5:KHV54 JXZ5:JXZ54 JOD5:JOD54 JEH5:JEH54 IUL5:IUL54 IKP5:IKP54 IAT5:IAT54 HQX5:HQX54 HHB5:HHB54 GXF5:GXF54 GNJ5:GNJ54 GDN5:GDN54 FTR5:FTR54 FJV5:FJV54 EZZ5:EZZ54 EQD5:EQD54 EGH5:EGH54 DWL5:DWL54 DMP5:DMP54 DCT5:DCT54 CSX5:CSX54 CJB5:CJB54 BZF5:BZF54 BPJ5:BPJ54 BFN5:BFN54 AVR5:AVR54 ALV5:ALV54 ABZ5:ABZ54 SD5:SD54 IH5:IH54" xr:uid="{00000000-0002-0000-0100-000003000000}">
      <formula1>"小学生,中学生,高校生,大学生,指導者,その他"</formula1>
    </dataValidation>
    <dataValidation type="list" imeMode="off" allowBlank="1" showInputMessage="1" showErrorMessage="1" error="入力データは「リスト」から選択してください。_x000a_データを消す場合は「Del」キーで。" sqref="II61841:II61890 SE61841:SE61890 ACA61841:ACA61890 ALW61841:ALW61890 AVS61841:AVS61890 BFO61841:BFO61890 BPK61841:BPK61890 BZG61841:BZG61890 CJC61841:CJC61890 CSY61841:CSY61890 DCU61841:DCU61890 DMQ61841:DMQ61890 DWM61841:DWM61890 EGI61841:EGI61890 EQE61841:EQE61890 FAA61841:FAA61890 FJW61841:FJW61890 FTS61841:FTS61890 GDO61841:GDO61890 GNK61841:GNK61890 GXG61841:GXG61890 HHC61841:HHC61890 HQY61841:HQY61890 IAU61841:IAU61890 IKQ61841:IKQ61890 IUM61841:IUM61890 JEI61841:JEI61890 JOE61841:JOE61890 JYA61841:JYA61890 KHW61841:KHW61890 KRS61841:KRS61890 LBO61841:LBO61890 LLK61841:LLK61890 LVG61841:LVG61890 MFC61841:MFC61890 MOY61841:MOY61890 MYU61841:MYU61890 NIQ61841:NIQ61890 NSM61841:NSM61890 OCI61841:OCI61890 OME61841:OME61890 OWA61841:OWA61890 PFW61841:PFW61890 PPS61841:PPS61890 PZO61841:PZO61890 QJK61841:QJK61890 QTG61841:QTG61890 RDC61841:RDC61890 RMY61841:RMY61890 RWU61841:RWU61890 SGQ61841:SGQ61890 SQM61841:SQM61890 TAI61841:TAI61890 TKE61841:TKE61890 TUA61841:TUA61890 UDW61841:UDW61890 UNS61841:UNS61890 UXO61841:UXO61890 VHK61841:VHK61890 VRG61841:VRG61890 WBC61841:WBC61890 WKY61841:WKY61890 WUU61841:WUU61890 II127377:II127426 SE127377:SE127426 ACA127377:ACA127426 ALW127377:ALW127426 AVS127377:AVS127426 BFO127377:BFO127426 BPK127377:BPK127426 BZG127377:BZG127426 CJC127377:CJC127426 CSY127377:CSY127426 DCU127377:DCU127426 DMQ127377:DMQ127426 DWM127377:DWM127426 EGI127377:EGI127426 EQE127377:EQE127426 FAA127377:FAA127426 FJW127377:FJW127426 FTS127377:FTS127426 GDO127377:GDO127426 GNK127377:GNK127426 GXG127377:GXG127426 HHC127377:HHC127426 HQY127377:HQY127426 IAU127377:IAU127426 IKQ127377:IKQ127426 IUM127377:IUM127426 JEI127377:JEI127426 JOE127377:JOE127426 JYA127377:JYA127426 KHW127377:KHW127426 KRS127377:KRS127426 LBO127377:LBO127426 LLK127377:LLK127426 LVG127377:LVG127426 MFC127377:MFC127426 MOY127377:MOY127426 MYU127377:MYU127426 NIQ127377:NIQ127426 NSM127377:NSM127426 OCI127377:OCI127426 OME127377:OME127426 OWA127377:OWA127426 PFW127377:PFW127426 PPS127377:PPS127426 PZO127377:PZO127426 QJK127377:QJK127426 QTG127377:QTG127426 RDC127377:RDC127426 RMY127377:RMY127426 RWU127377:RWU127426 SGQ127377:SGQ127426 SQM127377:SQM127426 TAI127377:TAI127426 TKE127377:TKE127426 TUA127377:TUA127426 UDW127377:UDW127426 UNS127377:UNS127426 UXO127377:UXO127426 VHK127377:VHK127426 VRG127377:VRG127426 WBC127377:WBC127426 WKY127377:WKY127426 WUU127377:WUU127426 II192913:II192962 SE192913:SE192962 ACA192913:ACA192962 ALW192913:ALW192962 AVS192913:AVS192962 BFO192913:BFO192962 BPK192913:BPK192962 BZG192913:BZG192962 CJC192913:CJC192962 CSY192913:CSY192962 DCU192913:DCU192962 DMQ192913:DMQ192962 DWM192913:DWM192962 EGI192913:EGI192962 EQE192913:EQE192962 FAA192913:FAA192962 FJW192913:FJW192962 FTS192913:FTS192962 GDO192913:GDO192962 GNK192913:GNK192962 GXG192913:GXG192962 HHC192913:HHC192962 HQY192913:HQY192962 IAU192913:IAU192962 IKQ192913:IKQ192962 IUM192913:IUM192962 JEI192913:JEI192962 JOE192913:JOE192962 JYA192913:JYA192962 KHW192913:KHW192962 KRS192913:KRS192962 LBO192913:LBO192962 LLK192913:LLK192962 LVG192913:LVG192962 MFC192913:MFC192962 MOY192913:MOY192962 MYU192913:MYU192962 NIQ192913:NIQ192962 NSM192913:NSM192962 OCI192913:OCI192962 OME192913:OME192962 OWA192913:OWA192962 PFW192913:PFW192962 PPS192913:PPS192962 PZO192913:PZO192962 QJK192913:QJK192962 QTG192913:QTG192962 RDC192913:RDC192962 RMY192913:RMY192962 RWU192913:RWU192962 SGQ192913:SGQ192962 SQM192913:SQM192962 TAI192913:TAI192962 TKE192913:TKE192962 TUA192913:TUA192962 UDW192913:UDW192962 UNS192913:UNS192962 UXO192913:UXO192962 VHK192913:VHK192962 VRG192913:VRG192962 WBC192913:WBC192962 WKY192913:WKY192962 WUU192913:WUU192962 II258449:II258498 SE258449:SE258498 ACA258449:ACA258498 ALW258449:ALW258498 AVS258449:AVS258498 BFO258449:BFO258498 BPK258449:BPK258498 BZG258449:BZG258498 CJC258449:CJC258498 CSY258449:CSY258498 DCU258449:DCU258498 DMQ258449:DMQ258498 DWM258449:DWM258498 EGI258449:EGI258498 EQE258449:EQE258498 FAA258449:FAA258498 FJW258449:FJW258498 FTS258449:FTS258498 GDO258449:GDO258498 GNK258449:GNK258498 GXG258449:GXG258498 HHC258449:HHC258498 HQY258449:HQY258498 IAU258449:IAU258498 IKQ258449:IKQ258498 IUM258449:IUM258498 JEI258449:JEI258498 JOE258449:JOE258498 JYA258449:JYA258498 KHW258449:KHW258498 KRS258449:KRS258498 LBO258449:LBO258498 LLK258449:LLK258498 LVG258449:LVG258498 MFC258449:MFC258498 MOY258449:MOY258498 MYU258449:MYU258498 NIQ258449:NIQ258498 NSM258449:NSM258498 OCI258449:OCI258498 OME258449:OME258498 OWA258449:OWA258498 PFW258449:PFW258498 PPS258449:PPS258498 PZO258449:PZO258498 QJK258449:QJK258498 QTG258449:QTG258498 RDC258449:RDC258498 RMY258449:RMY258498 RWU258449:RWU258498 SGQ258449:SGQ258498 SQM258449:SQM258498 TAI258449:TAI258498 TKE258449:TKE258498 TUA258449:TUA258498 UDW258449:UDW258498 UNS258449:UNS258498 UXO258449:UXO258498 VHK258449:VHK258498 VRG258449:VRG258498 WBC258449:WBC258498 WKY258449:WKY258498 WUU258449:WUU258498 II323985:II324034 SE323985:SE324034 ACA323985:ACA324034 ALW323985:ALW324034 AVS323985:AVS324034 BFO323985:BFO324034 BPK323985:BPK324034 BZG323985:BZG324034 CJC323985:CJC324034 CSY323985:CSY324034 DCU323985:DCU324034 DMQ323985:DMQ324034 DWM323985:DWM324034 EGI323985:EGI324034 EQE323985:EQE324034 FAA323985:FAA324034 FJW323985:FJW324034 FTS323985:FTS324034 GDO323985:GDO324034 GNK323985:GNK324034 GXG323985:GXG324034 HHC323985:HHC324034 HQY323985:HQY324034 IAU323985:IAU324034 IKQ323985:IKQ324034 IUM323985:IUM324034 JEI323985:JEI324034 JOE323985:JOE324034 JYA323985:JYA324034 KHW323985:KHW324034 KRS323985:KRS324034 LBO323985:LBO324034 LLK323985:LLK324034 LVG323985:LVG324034 MFC323985:MFC324034 MOY323985:MOY324034 MYU323985:MYU324034 NIQ323985:NIQ324034 NSM323985:NSM324034 OCI323985:OCI324034 OME323985:OME324034 OWA323985:OWA324034 PFW323985:PFW324034 PPS323985:PPS324034 PZO323985:PZO324034 QJK323985:QJK324034 QTG323985:QTG324034 RDC323985:RDC324034 RMY323985:RMY324034 RWU323985:RWU324034 SGQ323985:SGQ324034 SQM323985:SQM324034 TAI323985:TAI324034 TKE323985:TKE324034 TUA323985:TUA324034 UDW323985:UDW324034 UNS323985:UNS324034 UXO323985:UXO324034 VHK323985:VHK324034 VRG323985:VRG324034 WBC323985:WBC324034 WKY323985:WKY324034 WUU323985:WUU324034 II389521:II389570 SE389521:SE389570 ACA389521:ACA389570 ALW389521:ALW389570 AVS389521:AVS389570 BFO389521:BFO389570 BPK389521:BPK389570 BZG389521:BZG389570 CJC389521:CJC389570 CSY389521:CSY389570 DCU389521:DCU389570 DMQ389521:DMQ389570 DWM389521:DWM389570 EGI389521:EGI389570 EQE389521:EQE389570 FAA389521:FAA389570 FJW389521:FJW389570 FTS389521:FTS389570 GDO389521:GDO389570 GNK389521:GNK389570 GXG389521:GXG389570 HHC389521:HHC389570 HQY389521:HQY389570 IAU389521:IAU389570 IKQ389521:IKQ389570 IUM389521:IUM389570 JEI389521:JEI389570 JOE389521:JOE389570 JYA389521:JYA389570 KHW389521:KHW389570 KRS389521:KRS389570 LBO389521:LBO389570 LLK389521:LLK389570 LVG389521:LVG389570 MFC389521:MFC389570 MOY389521:MOY389570 MYU389521:MYU389570 NIQ389521:NIQ389570 NSM389521:NSM389570 OCI389521:OCI389570 OME389521:OME389570 OWA389521:OWA389570 PFW389521:PFW389570 PPS389521:PPS389570 PZO389521:PZO389570 QJK389521:QJK389570 QTG389521:QTG389570 RDC389521:RDC389570 RMY389521:RMY389570 RWU389521:RWU389570 SGQ389521:SGQ389570 SQM389521:SQM389570 TAI389521:TAI389570 TKE389521:TKE389570 TUA389521:TUA389570 UDW389521:UDW389570 UNS389521:UNS389570 UXO389521:UXO389570 VHK389521:VHK389570 VRG389521:VRG389570 WBC389521:WBC389570 WKY389521:WKY389570 WUU389521:WUU389570 II455057:II455106 SE455057:SE455106 ACA455057:ACA455106 ALW455057:ALW455106 AVS455057:AVS455106 BFO455057:BFO455106 BPK455057:BPK455106 BZG455057:BZG455106 CJC455057:CJC455106 CSY455057:CSY455106 DCU455057:DCU455106 DMQ455057:DMQ455106 DWM455057:DWM455106 EGI455057:EGI455106 EQE455057:EQE455106 FAA455057:FAA455106 FJW455057:FJW455106 FTS455057:FTS455106 GDO455057:GDO455106 GNK455057:GNK455106 GXG455057:GXG455106 HHC455057:HHC455106 HQY455057:HQY455106 IAU455057:IAU455106 IKQ455057:IKQ455106 IUM455057:IUM455106 JEI455057:JEI455106 JOE455057:JOE455106 JYA455057:JYA455106 KHW455057:KHW455106 KRS455057:KRS455106 LBO455057:LBO455106 LLK455057:LLK455106 LVG455057:LVG455106 MFC455057:MFC455106 MOY455057:MOY455106 MYU455057:MYU455106 NIQ455057:NIQ455106 NSM455057:NSM455106 OCI455057:OCI455106 OME455057:OME455106 OWA455057:OWA455106 PFW455057:PFW455106 PPS455057:PPS455106 PZO455057:PZO455106 QJK455057:QJK455106 QTG455057:QTG455106 RDC455057:RDC455106 RMY455057:RMY455106 RWU455057:RWU455106 SGQ455057:SGQ455106 SQM455057:SQM455106 TAI455057:TAI455106 TKE455057:TKE455106 TUA455057:TUA455106 UDW455057:UDW455106 UNS455057:UNS455106 UXO455057:UXO455106 VHK455057:VHK455106 VRG455057:VRG455106 WBC455057:WBC455106 WKY455057:WKY455106 WUU455057:WUU455106 II520593:II520642 SE520593:SE520642 ACA520593:ACA520642 ALW520593:ALW520642 AVS520593:AVS520642 BFO520593:BFO520642 BPK520593:BPK520642 BZG520593:BZG520642 CJC520593:CJC520642 CSY520593:CSY520642 DCU520593:DCU520642 DMQ520593:DMQ520642 DWM520593:DWM520642 EGI520593:EGI520642 EQE520593:EQE520642 FAA520593:FAA520642 FJW520593:FJW520642 FTS520593:FTS520642 GDO520593:GDO520642 GNK520593:GNK520642 GXG520593:GXG520642 HHC520593:HHC520642 HQY520593:HQY520642 IAU520593:IAU520642 IKQ520593:IKQ520642 IUM520593:IUM520642 JEI520593:JEI520642 JOE520593:JOE520642 JYA520593:JYA520642 KHW520593:KHW520642 KRS520593:KRS520642 LBO520593:LBO520642 LLK520593:LLK520642 LVG520593:LVG520642 MFC520593:MFC520642 MOY520593:MOY520642 MYU520593:MYU520642 NIQ520593:NIQ520642 NSM520593:NSM520642 OCI520593:OCI520642 OME520593:OME520642 OWA520593:OWA520642 PFW520593:PFW520642 PPS520593:PPS520642 PZO520593:PZO520642 QJK520593:QJK520642 QTG520593:QTG520642 RDC520593:RDC520642 RMY520593:RMY520642 RWU520593:RWU520642 SGQ520593:SGQ520642 SQM520593:SQM520642 TAI520593:TAI520642 TKE520593:TKE520642 TUA520593:TUA520642 UDW520593:UDW520642 UNS520593:UNS520642 UXO520593:UXO520642 VHK520593:VHK520642 VRG520593:VRG520642 WBC520593:WBC520642 WKY520593:WKY520642 WUU520593:WUU520642 II586129:II586178 SE586129:SE586178 ACA586129:ACA586178 ALW586129:ALW586178 AVS586129:AVS586178 BFO586129:BFO586178 BPK586129:BPK586178 BZG586129:BZG586178 CJC586129:CJC586178 CSY586129:CSY586178 DCU586129:DCU586178 DMQ586129:DMQ586178 DWM586129:DWM586178 EGI586129:EGI586178 EQE586129:EQE586178 FAA586129:FAA586178 FJW586129:FJW586178 FTS586129:FTS586178 GDO586129:GDO586178 GNK586129:GNK586178 GXG586129:GXG586178 HHC586129:HHC586178 HQY586129:HQY586178 IAU586129:IAU586178 IKQ586129:IKQ586178 IUM586129:IUM586178 JEI586129:JEI586178 JOE586129:JOE586178 JYA586129:JYA586178 KHW586129:KHW586178 KRS586129:KRS586178 LBO586129:LBO586178 LLK586129:LLK586178 LVG586129:LVG586178 MFC586129:MFC586178 MOY586129:MOY586178 MYU586129:MYU586178 NIQ586129:NIQ586178 NSM586129:NSM586178 OCI586129:OCI586178 OME586129:OME586178 OWA586129:OWA586178 PFW586129:PFW586178 PPS586129:PPS586178 PZO586129:PZO586178 QJK586129:QJK586178 QTG586129:QTG586178 RDC586129:RDC586178 RMY586129:RMY586178 RWU586129:RWU586178 SGQ586129:SGQ586178 SQM586129:SQM586178 TAI586129:TAI586178 TKE586129:TKE586178 TUA586129:TUA586178 UDW586129:UDW586178 UNS586129:UNS586178 UXO586129:UXO586178 VHK586129:VHK586178 VRG586129:VRG586178 WBC586129:WBC586178 WKY586129:WKY586178 WUU586129:WUU586178 II651665:II651714 SE651665:SE651714 ACA651665:ACA651714 ALW651665:ALW651714 AVS651665:AVS651714 BFO651665:BFO651714 BPK651665:BPK651714 BZG651665:BZG651714 CJC651665:CJC651714 CSY651665:CSY651714 DCU651665:DCU651714 DMQ651665:DMQ651714 DWM651665:DWM651714 EGI651665:EGI651714 EQE651665:EQE651714 FAA651665:FAA651714 FJW651665:FJW651714 FTS651665:FTS651714 GDO651665:GDO651714 GNK651665:GNK651714 GXG651665:GXG651714 HHC651665:HHC651714 HQY651665:HQY651714 IAU651665:IAU651714 IKQ651665:IKQ651714 IUM651665:IUM651714 JEI651665:JEI651714 JOE651665:JOE651714 JYA651665:JYA651714 KHW651665:KHW651714 KRS651665:KRS651714 LBO651665:LBO651714 LLK651665:LLK651714 LVG651665:LVG651714 MFC651665:MFC651714 MOY651665:MOY651714 MYU651665:MYU651714 NIQ651665:NIQ651714 NSM651665:NSM651714 OCI651665:OCI651714 OME651665:OME651714 OWA651665:OWA651714 PFW651665:PFW651714 PPS651665:PPS651714 PZO651665:PZO651714 QJK651665:QJK651714 QTG651665:QTG651714 RDC651665:RDC651714 RMY651665:RMY651714 RWU651665:RWU651714 SGQ651665:SGQ651714 SQM651665:SQM651714 TAI651665:TAI651714 TKE651665:TKE651714 TUA651665:TUA651714 UDW651665:UDW651714 UNS651665:UNS651714 UXO651665:UXO651714 VHK651665:VHK651714 VRG651665:VRG651714 WBC651665:WBC651714 WKY651665:WKY651714 WUU651665:WUU651714 II717201:II717250 SE717201:SE717250 ACA717201:ACA717250 ALW717201:ALW717250 AVS717201:AVS717250 BFO717201:BFO717250 BPK717201:BPK717250 BZG717201:BZG717250 CJC717201:CJC717250 CSY717201:CSY717250 DCU717201:DCU717250 DMQ717201:DMQ717250 DWM717201:DWM717250 EGI717201:EGI717250 EQE717201:EQE717250 FAA717201:FAA717250 FJW717201:FJW717250 FTS717201:FTS717250 GDO717201:GDO717250 GNK717201:GNK717250 GXG717201:GXG717250 HHC717201:HHC717250 HQY717201:HQY717250 IAU717201:IAU717250 IKQ717201:IKQ717250 IUM717201:IUM717250 JEI717201:JEI717250 JOE717201:JOE717250 JYA717201:JYA717250 KHW717201:KHW717250 KRS717201:KRS717250 LBO717201:LBO717250 LLK717201:LLK717250 LVG717201:LVG717250 MFC717201:MFC717250 MOY717201:MOY717250 MYU717201:MYU717250 NIQ717201:NIQ717250 NSM717201:NSM717250 OCI717201:OCI717250 OME717201:OME717250 OWA717201:OWA717250 PFW717201:PFW717250 PPS717201:PPS717250 PZO717201:PZO717250 QJK717201:QJK717250 QTG717201:QTG717250 RDC717201:RDC717250 RMY717201:RMY717250 RWU717201:RWU717250 SGQ717201:SGQ717250 SQM717201:SQM717250 TAI717201:TAI717250 TKE717201:TKE717250 TUA717201:TUA717250 UDW717201:UDW717250 UNS717201:UNS717250 UXO717201:UXO717250 VHK717201:VHK717250 VRG717201:VRG717250 WBC717201:WBC717250 WKY717201:WKY717250 WUU717201:WUU717250 II782737:II782786 SE782737:SE782786 ACA782737:ACA782786 ALW782737:ALW782786 AVS782737:AVS782786 BFO782737:BFO782786 BPK782737:BPK782786 BZG782737:BZG782786 CJC782737:CJC782786 CSY782737:CSY782786 DCU782737:DCU782786 DMQ782737:DMQ782786 DWM782737:DWM782786 EGI782737:EGI782786 EQE782737:EQE782786 FAA782737:FAA782786 FJW782737:FJW782786 FTS782737:FTS782786 GDO782737:GDO782786 GNK782737:GNK782786 GXG782737:GXG782786 HHC782737:HHC782786 HQY782737:HQY782786 IAU782737:IAU782786 IKQ782737:IKQ782786 IUM782737:IUM782786 JEI782737:JEI782786 JOE782737:JOE782786 JYA782737:JYA782786 KHW782737:KHW782786 KRS782737:KRS782786 LBO782737:LBO782786 LLK782737:LLK782786 LVG782737:LVG782786 MFC782737:MFC782786 MOY782737:MOY782786 MYU782737:MYU782786 NIQ782737:NIQ782786 NSM782737:NSM782786 OCI782737:OCI782786 OME782737:OME782786 OWA782737:OWA782786 PFW782737:PFW782786 PPS782737:PPS782786 PZO782737:PZO782786 QJK782737:QJK782786 QTG782737:QTG782786 RDC782737:RDC782786 RMY782737:RMY782786 RWU782737:RWU782786 SGQ782737:SGQ782786 SQM782737:SQM782786 TAI782737:TAI782786 TKE782737:TKE782786 TUA782737:TUA782786 UDW782737:UDW782786 UNS782737:UNS782786 UXO782737:UXO782786 VHK782737:VHK782786 VRG782737:VRG782786 WBC782737:WBC782786 WKY782737:WKY782786 WUU782737:WUU782786 II848273:II848322 SE848273:SE848322 ACA848273:ACA848322 ALW848273:ALW848322 AVS848273:AVS848322 BFO848273:BFO848322 BPK848273:BPK848322 BZG848273:BZG848322 CJC848273:CJC848322 CSY848273:CSY848322 DCU848273:DCU848322 DMQ848273:DMQ848322 DWM848273:DWM848322 EGI848273:EGI848322 EQE848273:EQE848322 FAA848273:FAA848322 FJW848273:FJW848322 FTS848273:FTS848322 GDO848273:GDO848322 GNK848273:GNK848322 GXG848273:GXG848322 HHC848273:HHC848322 HQY848273:HQY848322 IAU848273:IAU848322 IKQ848273:IKQ848322 IUM848273:IUM848322 JEI848273:JEI848322 JOE848273:JOE848322 JYA848273:JYA848322 KHW848273:KHW848322 KRS848273:KRS848322 LBO848273:LBO848322 LLK848273:LLK848322 LVG848273:LVG848322 MFC848273:MFC848322 MOY848273:MOY848322 MYU848273:MYU848322 NIQ848273:NIQ848322 NSM848273:NSM848322 OCI848273:OCI848322 OME848273:OME848322 OWA848273:OWA848322 PFW848273:PFW848322 PPS848273:PPS848322 PZO848273:PZO848322 QJK848273:QJK848322 QTG848273:QTG848322 RDC848273:RDC848322 RMY848273:RMY848322 RWU848273:RWU848322 SGQ848273:SGQ848322 SQM848273:SQM848322 TAI848273:TAI848322 TKE848273:TKE848322 TUA848273:TUA848322 UDW848273:UDW848322 UNS848273:UNS848322 UXO848273:UXO848322 VHK848273:VHK848322 VRG848273:VRG848322 WBC848273:WBC848322 WKY848273:WKY848322 WUU848273:WUU848322 II913809:II913858 SE913809:SE913858 ACA913809:ACA913858 ALW913809:ALW913858 AVS913809:AVS913858 BFO913809:BFO913858 BPK913809:BPK913858 BZG913809:BZG913858 CJC913809:CJC913858 CSY913809:CSY913858 DCU913809:DCU913858 DMQ913809:DMQ913858 DWM913809:DWM913858 EGI913809:EGI913858 EQE913809:EQE913858 FAA913809:FAA913858 FJW913809:FJW913858 FTS913809:FTS913858 GDO913809:GDO913858 GNK913809:GNK913858 GXG913809:GXG913858 HHC913809:HHC913858 HQY913809:HQY913858 IAU913809:IAU913858 IKQ913809:IKQ913858 IUM913809:IUM913858 JEI913809:JEI913858 JOE913809:JOE913858 JYA913809:JYA913858 KHW913809:KHW913858 KRS913809:KRS913858 LBO913809:LBO913858 LLK913809:LLK913858 LVG913809:LVG913858 MFC913809:MFC913858 MOY913809:MOY913858 MYU913809:MYU913858 NIQ913809:NIQ913858 NSM913809:NSM913858 OCI913809:OCI913858 OME913809:OME913858 OWA913809:OWA913858 PFW913809:PFW913858 PPS913809:PPS913858 PZO913809:PZO913858 QJK913809:QJK913858 QTG913809:QTG913858 RDC913809:RDC913858 RMY913809:RMY913858 RWU913809:RWU913858 SGQ913809:SGQ913858 SQM913809:SQM913858 TAI913809:TAI913858 TKE913809:TKE913858 TUA913809:TUA913858 UDW913809:UDW913858 UNS913809:UNS913858 UXO913809:UXO913858 VHK913809:VHK913858 VRG913809:VRG913858 WBC913809:WBC913858 WKY913809:WKY913858 WUU913809:WUU913858 II979345:II979394 SE979345:SE979394 ACA979345:ACA979394 ALW979345:ALW979394 AVS979345:AVS979394 BFO979345:BFO979394 BPK979345:BPK979394 BZG979345:BZG979394 CJC979345:CJC979394 CSY979345:CSY979394 DCU979345:DCU979394 DMQ979345:DMQ979394 DWM979345:DWM979394 EGI979345:EGI979394 EQE979345:EQE979394 FAA979345:FAA979394 FJW979345:FJW979394 FTS979345:FTS979394 GDO979345:GDO979394 GNK979345:GNK979394 GXG979345:GXG979394 HHC979345:HHC979394 HQY979345:HQY979394 IAU979345:IAU979394 IKQ979345:IKQ979394 IUM979345:IUM979394 JEI979345:JEI979394 JOE979345:JOE979394 JYA979345:JYA979394 KHW979345:KHW979394 KRS979345:KRS979394 LBO979345:LBO979394 LLK979345:LLK979394 LVG979345:LVG979394 MFC979345:MFC979394 MOY979345:MOY979394 MYU979345:MYU979394 NIQ979345:NIQ979394 NSM979345:NSM979394 OCI979345:OCI979394 OME979345:OME979394 OWA979345:OWA979394 PFW979345:PFW979394 PPS979345:PPS979394 PZO979345:PZO979394 QJK979345:QJK979394 QTG979345:QTG979394 RDC979345:RDC979394 RMY979345:RMY979394 RWU979345:RWU979394 SGQ979345:SGQ979394 SQM979345:SQM979394 TAI979345:TAI979394 TKE979345:TKE979394 TUA979345:TUA979394 UDW979345:UDW979394 UNS979345:UNS979394 UXO979345:UXO979394 VHK979345:VHK979394 VRG979345:VRG979394 WBC979345:WBC979394 WKY979345:WKY979394 WUU979345:WUU979394" xr:uid="{00000000-0002-0000-0100-000004000000}">
      <formula1>JD61841:JE61841</formula1>
    </dataValidation>
    <dataValidation type="list" imeMode="off" allowBlank="1" showInputMessage="1" showErrorMessage="1" error="入力データは「リスト」から選択してください。_x000a_データを消す場合は「Del」キーで。" sqref="IJ61841:IP61890 SF61841:SL61890 ACB61841:ACH61890 ALX61841:AMD61890 AVT61841:AVZ61890 BFP61841:BFV61890 BPL61841:BPR61890 BZH61841:BZN61890 CJD61841:CJJ61890 CSZ61841:CTF61890 DCV61841:DDB61890 DMR61841:DMX61890 DWN61841:DWT61890 EGJ61841:EGP61890 EQF61841:EQL61890 FAB61841:FAH61890 FJX61841:FKD61890 FTT61841:FTZ61890 GDP61841:GDV61890 GNL61841:GNR61890 GXH61841:GXN61890 HHD61841:HHJ61890 HQZ61841:HRF61890 IAV61841:IBB61890 IKR61841:IKX61890 IUN61841:IUT61890 JEJ61841:JEP61890 JOF61841:JOL61890 JYB61841:JYH61890 KHX61841:KID61890 KRT61841:KRZ61890 LBP61841:LBV61890 LLL61841:LLR61890 LVH61841:LVN61890 MFD61841:MFJ61890 MOZ61841:MPF61890 MYV61841:MZB61890 NIR61841:NIX61890 NSN61841:NST61890 OCJ61841:OCP61890 OMF61841:OML61890 OWB61841:OWH61890 PFX61841:PGD61890 PPT61841:PPZ61890 PZP61841:PZV61890 QJL61841:QJR61890 QTH61841:QTN61890 RDD61841:RDJ61890 RMZ61841:RNF61890 RWV61841:RXB61890 SGR61841:SGX61890 SQN61841:SQT61890 TAJ61841:TAP61890 TKF61841:TKL61890 TUB61841:TUH61890 UDX61841:UED61890 UNT61841:UNZ61890 UXP61841:UXV61890 VHL61841:VHR61890 VRH61841:VRN61890 WBD61841:WBJ61890 WKZ61841:WLF61890 WUV61841:WVB61890 IJ127377:IP127426 SF127377:SL127426 ACB127377:ACH127426 ALX127377:AMD127426 AVT127377:AVZ127426 BFP127377:BFV127426 BPL127377:BPR127426 BZH127377:BZN127426 CJD127377:CJJ127426 CSZ127377:CTF127426 DCV127377:DDB127426 DMR127377:DMX127426 DWN127377:DWT127426 EGJ127377:EGP127426 EQF127377:EQL127426 FAB127377:FAH127426 FJX127377:FKD127426 FTT127377:FTZ127426 GDP127377:GDV127426 GNL127377:GNR127426 GXH127377:GXN127426 HHD127377:HHJ127426 HQZ127377:HRF127426 IAV127377:IBB127426 IKR127377:IKX127426 IUN127377:IUT127426 JEJ127377:JEP127426 JOF127377:JOL127426 JYB127377:JYH127426 KHX127377:KID127426 KRT127377:KRZ127426 LBP127377:LBV127426 LLL127377:LLR127426 LVH127377:LVN127426 MFD127377:MFJ127426 MOZ127377:MPF127426 MYV127377:MZB127426 NIR127377:NIX127426 NSN127377:NST127426 OCJ127377:OCP127426 OMF127377:OML127426 OWB127377:OWH127426 PFX127377:PGD127426 PPT127377:PPZ127426 PZP127377:PZV127426 QJL127377:QJR127426 QTH127377:QTN127426 RDD127377:RDJ127426 RMZ127377:RNF127426 RWV127377:RXB127426 SGR127377:SGX127426 SQN127377:SQT127426 TAJ127377:TAP127426 TKF127377:TKL127426 TUB127377:TUH127426 UDX127377:UED127426 UNT127377:UNZ127426 UXP127377:UXV127426 VHL127377:VHR127426 VRH127377:VRN127426 WBD127377:WBJ127426 WKZ127377:WLF127426 WUV127377:WVB127426 IJ192913:IP192962 SF192913:SL192962 ACB192913:ACH192962 ALX192913:AMD192962 AVT192913:AVZ192962 BFP192913:BFV192962 BPL192913:BPR192962 BZH192913:BZN192962 CJD192913:CJJ192962 CSZ192913:CTF192962 DCV192913:DDB192962 DMR192913:DMX192962 DWN192913:DWT192962 EGJ192913:EGP192962 EQF192913:EQL192962 FAB192913:FAH192962 FJX192913:FKD192962 FTT192913:FTZ192962 GDP192913:GDV192962 GNL192913:GNR192962 GXH192913:GXN192962 HHD192913:HHJ192962 HQZ192913:HRF192962 IAV192913:IBB192962 IKR192913:IKX192962 IUN192913:IUT192962 JEJ192913:JEP192962 JOF192913:JOL192962 JYB192913:JYH192962 KHX192913:KID192962 KRT192913:KRZ192962 LBP192913:LBV192962 LLL192913:LLR192962 LVH192913:LVN192962 MFD192913:MFJ192962 MOZ192913:MPF192962 MYV192913:MZB192962 NIR192913:NIX192962 NSN192913:NST192962 OCJ192913:OCP192962 OMF192913:OML192962 OWB192913:OWH192962 PFX192913:PGD192962 PPT192913:PPZ192962 PZP192913:PZV192962 QJL192913:QJR192962 QTH192913:QTN192962 RDD192913:RDJ192962 RMZ192913:RNF192962 RWV192913:RXB192962 SGR192913:SGX192962 SQN192913:SQT192962 TAJ192913:TAP192962 TKF192913:TKL192962 TUB192913:TUH192962 UDX192913:UED192962 UNT192913:UNZ192962 UXP192913:UXV192962 VHL192913:VHR192962 VRH192913:VRN192962 WBD192913:WBJ192962 WKZ192913:WLF192962 WUV192913:WVB192962 IJ258449:IP258498 SF258449:SL258498 ACB258449:ACH258498 ALX258449:AMD258498 AVT258449:AVZ258498 BFP258449:BFV258498 BPL258449:BPR258498 BZH258449:BZN258498 CJD258449:CJJ258498 CSZ258449:CTF258498 DCV258449:DDB258498 DMR258449:DMX258498 DWN258449:DWT258498 EGJ258449:EGP258498 EQF258449:EQL258498 FAB258449:FAH258498 FJX258449:FKD258498 FTT258449:FTZ258498 GDP258449:GDV258498 GNL258449:GNR258498 GXH258449:GXN258498 HHD258449:HHJ258498 HQZ258449:HRF258498 IAV258449:IBB258498 IKR258449:IKX258498 IUN258449:IUT258498 JEJ258449:JEP258498 JOF258449:JOL258498 JYB258449:JYH258498 KHX258449:KID258498 KRT258449:KRZ258498 LBP258449:LBV258498 LLL258449:LLR258498 LVH258449:LVN258498 MFD258449:MFJ258498 MOZ258449:MPF258498 MYV258449:MZB258498 NIR258449:NIX258498 NSN258449:NST258498 OCJ258449:OCP258498 OMF258449:OML258498 OWB258449:OWH258498 PFX258449:PGD258498 PPT258449:PPZ258498 PZP258449:PZV258498 QJL258449:QJR258498 QTH258449:QTN258498 RDD258449:RDJ258498 RMZ258449:RNF258498 RWV258449:RXB258498 SGR258449:SGX258498 SQN258449:SQT258498 TAJ258449:TAP258498 TKF258449:TKL258498 TUB258449:TUH258498 UDX258449:UED258498 UNT258449:UNZ258498 UXP258449:UXV258498 VHL258449:VHR258498 VRH258449:VRN258498 WBD258449:WBJ258498 WKZ258449:WLF258498 WUV258449:WVB258498 IJ323985:IP324034 SF323985:SL324034 ACB323985:ACH324034 ALX323985:AMD324034 AVT323985:AVZ324034 BFP323985:BFV324034 BPL323985:BPR324034 BZH323985:BZN324034 CJD323985:CJJ324034 CSZ323985:CTF324034 DCV323985:DDB324034 DMR323985:DMX324034 DWN323985:DWT324034 EGJ323985:EGP324034 EQF323985:EQL324034 FAB323985:FAH324034 FJX323985:FKD324034 FTT323985:FTZ324034 GDP323985:GDV324034 GNL323985:GNR324034 GXH323985:GXN324034 HHD323985:HHJ324034 HQZ323985:HRF324034 IAV323985:IBB324034 IKR323985:IKX324034 IUN323985:IUT324034 JEJ323985:JEP324034 JOF323985:JOL324034 JYB323985:JYH324034 KHX323985:KID324034 KRT323985:KRZ324034 LBP323985:LBV324034 LLL323985:LLR324034 LVH323985:LVN324034 MFD323985:MFJ324034 MOZ323985:MPF324034 MYV323985:MZB324034 NIR323985:NIX324034 NSN323985:NST324034 OCJ323985:OCP324034 OMF323985:OML324034 OWB323985:OWH324034 PFX323985:PGD324034 PPT323985:PPZ324034 PZP323985:PZV324034 QJL323985:QJR324034 QTH323985:QTN324034 RDD323985:RDJ324034 RMZ323985:RNF324034 RWV323985:RXB324034 SGR323985:SGX324034 SQN323985:SQT324034 TAJ323985:TAP324034 TKF323985:TKL324034 TUB323985:TUH324034 UDX323985:UED324034 UNT323985:UNZ324034 UXP323985:UXV324034 VHL323985:VHR324034 VRH323985:VRN324034 WBD323985:WBJ324034 WKZ323985:WLF324034 WUV323985:WVB324034 IJ389521:IP389570 SF389521:SL389570 ACB389521:ACH389570 ALX389521:AMD389570 AVT389521:AVZ389570 BFP389521:BFV389570 BPL389521:BPR389570 BZH389521:BZN389570 CJD389521:CJJ389570 CSZ389521:CTF389570 DCV389521:DDB389570 DMR389521:DMX389570 DWN389521:DWT389570 EGJ389521:EGP389570 EQF389521:EQL389570 FAB389521:FAH389570 FJX389521:FKD389570 FTT389521:FTZ389570 GDP389521:GDV389570 GNL389521:GNR389570 GXH389521:GXN389570 HHD389521:HHJ389570 HQZ389521:HRF389570 IAV389521:IBB389570 IKR389521:IKX389570 IUN389521:IUT389570 JEJ389521:JEP389570 JOF389521:JOL389570 JYB389521:JYH389570 KHX389521:KID389570 KRT389521:KRZ389570 LBP389521:LBV389570 LLL389521:LLR389570 LVH389521:LVN389570 MFD389521:MFJ389570 MOZ389521:MPF389570 MYV389521:MZB389570 NIR389521:NIX389570 NSN389521:NST389570 OCJ389521:OCP389570 OMF389521:OML389570 OWB389521:OWH389570 PFX389521:PGD389570 PPT389521:PPZ389570 PZP389521:PZV389570 QJL389521:QJR389570 QTH389521:QTN389570 RDD389521:RDJ389570 RMZ389521:RNF389570 RWV389521:RXB389570 SGR389521:SGX389570 SQN389521:SQT389570 TAJ389521:TAP389570 TKF389521:TKL389570 TUB389521:TUH389570 UDX389521:UED389570 UNT389521:UNZ389570 UXP389521:UXV389570 VHL389521:VHR389570 VRH389521:VRN389570 WBD389521:WBJ389570 WKZ389521:WLF389570 WUV389521:WVB389570 IJ455057:IP455106 SF455057:SL455106 ACB455057:ACH455106 ALX455057:AMD455106 AVT455057:AVZ455106 BFP455057:BFV455106 BPL455057:BPR455106 BZH455057:BZN455106 CJD455057:CJJ455106 CSZ455057:CTF455106 DCV455057:DDB455106 DMR455057:DMX455106 DWN455057:DWT455106 EGJ455057:EGP455106 EQF455057:EQL455106 FAB455057:FAH455106 FJX455057:FKD455106 FTT455057:FTZ455106 GDP455057:GDV455106 GNL455057:GNR455106 GXH455057:GXN455106 HHD455057:HHJ455106 HQZ455057:HRF455106 IAV455057:IBB455106 IKR455057:IKX455106 IUN455057:IUT455106 JEJ455057:JEP455106 JOF455057:JOL455106 JYB455057:JYH455106 KHX455057:KID455106 KRT455057:KRZ455106 LBP455057:LBV455106 LLL455057:LLR455106 LVH455057:LVN455106 MFD455057:MFJ455106 MOZ455057:MPF455106 MYV455057:MZB455106 NIR455057:NIX455106 NSN455057:NST455106 OCJ455057:OCP455106 OMF455057:OML455106 OWB455057:OWH455106 PFX455057:PGD455106 PPT455057:PPZ455106 PZP455057:PZV455106 QJL455057:QJR455106 QTH455057:QTN455106 RDD455057:RDJ455106 RMZ455057:RNF455106 RWV455057:RXB455106 SGR455057:SGX455106 SQN455057:SQT455106 TAJ455057:TAP455106 TKF455057:TKL455106 TUB455057:TUH455106 UDX455057:UED455106 UNT455057:UNZ455106 UXP455057:UXV455106 VHL455057:VHR455106 VRH455057:VRN455106 WBD455057:WBJ455106 WKZ455057:WLF455106 WUV455057:WVB455106 IJ520593:IP520642 SF520593:SL520642 ACB520593:ACH520642 ALX520593:AMD520642 AVT520593:AVZ520642 BFP520593:BFV520642 BPL520593:BPR520642 BZH520593:BZN520642 CJD520593:CJJ520642 CSZ520593:CTF520642 DCV520593:DDB520642 DMR520593:DMX520642 DWN520593:DWT520642 EGJ520593:EGP520642 EQF520593:EQL520642 FAB520593:FAH520642 FJX520593:FKD520642 FTT520593:FTZ520642 GDP520593:GDV520642 GNL520593:GNR520642 GXH520593:GXN520642 HHD520593:HHJ520642 HQZ520593:HRF520642 IAV520593:IBB520642 IKR520593:IKX520642 IUN520593:IUT520642 JEJ520593:JEP520642 JOF520593:JOL520642 JYB520593:JYH520642 KHX520593:KID520642 KRT520593:KRZ520642 LBP520593:LBV520642 LLL520593:LLR520642 LVH520593:LVN520642 MFD520593:MFJ520642 MOZ520593:MPF520642 MYV520593:MZB520642 NIR520593:NIX520642 NSN520593:NST520642 OCJ520593:OCP520642 OMF520593:OML520642 OWB520593:OWH520642 PFX520593:PGD520642 PPT520593:PPZ520642 PZP520593:PZV520642 QJL520593:QJR520642 QTH520593:QTN520642 RDD520593:RDJ520642 RMZ520593:RNF520642 RWV520593:RXB520642 SGR520593:SGX520642 SQN520593:SQT520642 TAJ520593:TAP520642 TKF520593:TKL520642 TUB520593:TUH520642 UDX520593:UED520642 UNT520593:UNZ520642 UXP520593:UXV520642 VHL520593:VHR520642 VRH520593:VRN520642 WBD520593:WBJ520642 WKZ520593:WLF520642 WUV520593:WVB520642 IJ586129:IP586178 SF586129:SL586178 ACB586129:ACH586178 ALX586129:AMD586178 AVT586129:AVZ586178 BFP586129:BFV586178 BPL586129:BPR586178 BZH586129:BZN586178 CJD586129:CJJ586178 CSZ586129:CTF586178 DCV586129:DDB586178 DMR586129:DMX586178 DWN586129:DWT586178 EGJ586129:EGP586178 EQF586129:EQL586178 FAB586129:FAH586178 FJX586129:FKD586178 FTT586129:FTZ586178 GDP586129:GDV586178 GNL586129:GNR586178 GXH586129:GXN586178 HHD586129:HHJ586178 HQZ586129:HRF586178 IAV586129:IBB586178 IKR586129:IKX586178 IUN586129:IUT586178 JEJ586129:JEP586178 JOF586129:JOL586178 JYB586129:JYH586178 KHX586129:KID586178 KRT586129:KRZ586178 LBP586129:LBV586178 LLL586129:LLR586178 LVH586129:LVN586178 MFD586129:MFJ586178 MOZ586129:MPF586178 MYV586129:MZB586178 NIR586129:NIX586178 NSN586129:NST586178 OCJ586129:OCP586178 OMF586129:OML586178 OWB586129:OWH586178 PFX586129:PGD586178 PPT586129:PPZ586178 PZP586129:PZV586178 QJL586129:QJR586178 QTH586129:QTN586178 RDD586129:RDJ586178 RMZ586129:RNF586178 RWV586129:RXB586178 SGR586129:SGX586178 SQN586129:SQT586178 TAJ586129:TAP586178 TKF586129:TKL586178 TUB586129:TUH586178 UDX586129:UED586178 UNT586129:UNZ586178 UXP586129:UXV586178 VHL586129:VHR586178 VRH586129:VRN586178 WBD586129:WBJ586178 WKZ586129:WLF586178 WUV586129:WVB586178 IJ651665:IP651714 SF651665:SL651714 ACB651665:ACH651714 ALX651665:AMD651714 AVT651665:AVZ651714 BFP651665:BFV651714 BPL651665:BPR651714 BZH651665:BZN651714 CJD651665:CJJ651714 CSZ651665:CTF651714 DCV651665:DDB651714 DMR651665:DMX651714 DWN651665:DWT651714 EGJ651665:EGP651714 EQF651665:EQL651714 FAB651665:FAH651714 FJX651665:FKD651714 FTT651665:FTZ651714 GDP651665:GDV651714 GNL651665:GNR651714 GXH651665:GXN651714 HHD651665:HHJ651714 HQZ651665:HRF651714 IAV651665:IBB651714 IKR651665:IKX651714 IUN651665:IUT651714 JEJ651665:JEP651714 JOF651665:JOL651714 JYB651665:JYH651714 KHX651665:KID651714 KRT651665:KRZ651714 LBP651665:LBV651714 LLL651665:LLR651714 LVH651665:LVN651714 MFD651665:MFJ651714 MOZ651665:MPF651714 MYV651665:MZB651714 NIR651665:NIX651714 NSN651665:NST651714 OCJ651665:OCP651714 OMF651665:OML651714 OWB651665:OWH651714 PFX651665:PGD651714 PPT651665:PPZ651714 PZP651665:PZV651714 QJL651665:QJR651714 QTH651665:QTN651714 RDD651665:RDJ651714 RMZ651665:RNF651714 RWV651665:RXB651714 SGR651665:SGX651714 SQN651665:SQT651714 TAJ651665:TAP651714 TKF651665:TKL651714 TUB651665:TUH651714 UDX651665:UED651714 UNT651665:UNZ651714 UXP651665:UXV651714 VHL651665:VHR651714 VRH651665:VRN651714 WBD651665:WBJ651714 WKZ651665:WLF651714 WUV651665:WVB651714 IJ717201:IP717250 SF717201:SL717250 ACB717201:ACH717250 ALX717201:AMD717250 AVT717201:AVZ717250 BFP717201:BFV717250 BPL717201:BPR717250 BZH717201:BZN717250 CJD717201:CJJ717250 CSZ717201:CTF717250 DCV717201:DDB717250 DMR717201:DMX717250 DWN717201:DWT717250 EGJ717201:EGP717250 EQF717201:EQL717250 FAB717201:FAH717250 FJX717201:FKD717250 FTT717201:FTZ717250 GDP717201:GDV717250 GNL717201:GNR717250 GXH717201:GXN717250 HHD717201:HHJ717250 HQZ717201:HRF717250 IAV717201:IBB717250 IKR717201:IKX717250 IUN717201:IUT717250 JEJ717201:JEP717250 JOF717201:JOL717250 JYB717201:JYH717250 KHX717201:KID717250 KRT717201:KRZ717250 LBP717201:LBV717250 LLL717201:LLR717250 LVH717201:LVN717250 MFD717201:MFJ717250 MOZ717201:MPF717250 MYV717201:MZB717250 NIR717201:NIX717250 NSN717201:NST717250 OCJ717201:OCP717250 OMF717201:OML717250 OWB717201:OWH717250 PFX717201:PGD717250 PPT717201:PPZ717250 PZP717201:PZV717250 QJL717201:QJR717250 QTH717201:QTN717250 RDD717201:RDJ717250 RMZ717201:RNF717250 RWV717201:RXB717250 SGR717201:SGX717250 SQN717201:SQT717250 TAJ717201:TAP717250 TKF717201:TKL717250 TUB717201:TUH717250 UDX717201:UED717250 UNT717201:UNZ717250 UXP717201:UXV717250 VHL717201:VHR717250 VRH717201:VRN717250 WBD717201:WBJ717250 WKZ717201:WLF717250 WUV717201:WVB717250 IJ782737:IP782786 SF782737:SL782786 ACB782737:ACH782786 ALX782737:AMD782786 AVT782737:AVZ782786 BFP782737:BFV782786 BPL782737:BPR782786 BZH782737:BZN782786 CJD782737:CJJ782786 CSZ782737:CTF782786 DCV782737:DDB782786 DMR782737:DMX782786 DWN782737:DWT782786 EGJ782737:EGP782786 EQF782737:EQL782786 FAB782737:FAH782786 FJX782737:FKD782786 FTT782737:FTZ782786 GDP782737:GDV782786 GNL782737:GNR782786 GXH782737:GXN782786 HHD782737:HHJ782786 HQZ782737:HRF782786 IAV782737:IBB782786 IKR782737:IKX782786 IUN782737:IUT782786 JEJ782737:JEP782786 JOF782737:JOL782786 JYB782737:JYH782786 KHX782737:KID782786 KRT782737:KRZ782786 LBP782737:LBV782786 LLL782737:LLR782786 LVH782737:LVN782786 MFD782737:MFJ782786 MOZ782737:MPF782786 MYV782737:MZB782786 NIR782737:NIX782786 NSN782737:NST782786 OCJ782737:OCP782786 OMF782737:OML782786 OWB782737:OWH782786 PFX782737:PGD782786 PPT782737:PPZ782786 PZP782737:PZV782786 QJL782737:QJR782786 QTH782737:QTN782786 RDD782737:RDJ782786 RMZ782737:RNF782786 RWV782737:RXB782786 SGR782737:SGX782786 SQN782737:SQT782786 TAJ782737:TAP782786 TKF782737:TKL782786 TUB782737:TUH782786 UDX782737:UED782786 UNT782737:UNZ782786 UXP782737:UXV782786 VHL782737:VHR782786 VRH782737:VRN782786 WBD782737:WBJ782786 WKZ782737:WLF782786 WUV782737:WVB782786 IJ848273:IP848322 SF848273:SL848322 ACB848273:ACH848322 ALX848273:AMD848322 AVT848273:AVZ848322 BFP848273:BFV848322 BPL848273:BPR848322 BZH848273:BZN848322 CJD848273:CJJ848322 CSZ848273:CTF848322 DCV848273:DDB848322 DMR848273:DMX848322 DWN848273:DWT848322 EGJ848273:EGP848322 EQF848273:EQL848322 FAB848273:FAH848322 FJX848273:FKD848322 FTT848273:FTZ848322 GDP848273:GDV848322 GNL848273:GNR848322 GXH848273:GXN848322 HHD848273:HHJ848322 HQZ848273:HRF848322 IAV848273:IBB848322 IKR848273:IKX848322 IUN848273:IUT848322 JEJ848273:JEP848322 JOF848273:JOL848322 JYB848273:JYH848322 KHX848273:KID848322 KRT848273:KRZ848322 LBP848273:LBV848322 LLL848273:LLR848322 LVH848273:LVN848322 MFD848273:MFJ848322 MOZ848273:MPF848322 MYV848273:MZB848322 NIR848273:NIX848322 NSN848273:NST848322 OCJ848273:OCP848322 OMF848273:OML848322 OWB848273:OWH848322 PFX848273:PGD848322 PPT848273:PPZ848322 PZP848273:PZV848322 QJL848273:QJR848322 QTH848273:QTN848322 RDD848273:RDJ848322 RMZ848273:RNF848322 RWV848273:RXB848322 SGR848273:SGX848322 SQN848273:SQT848322 TAJ848273:TAP848322 TKF848273:TKL848322 TUB848273:TUH848322 UDX848273:UED848322 UNT848273:UNZ848322 UXP848273:UXV848322 VHL848273:VHR848322 VRH848273:VRN848322 WBD848273:WBJ848322 WKZ848273:WLF848322 WUV848273:WVB848322 IJ913809:IP913858 SF913809:SL913858 ACB913809:ACH913858 ALX913809:AMD913858 AVT913809:AVZ913858 BFP913809:BFV913858 BPL913809:BPR913858 BZH913809:BZN913858 CJD913809:CJJ913858 CSZ913809:CTF913858 DCV913809:DDB913858 DMR913809:DMX913858 DWN913809:DWT913858 EGJ913809:EGP913858 EQF913809:EQL913858 FAB913809:FAH913858 FJX913809:FKD913858 FTT913809:FTZ913858 GDP913809:GDV913858 GNL913809:GNR913858 GXH913809:GXN913858 HHD913809:HHJ913858 HQZ913809:HRF913858 IAV913809:IBB913858 IKR913809:IKX913858 IUN913809:IUT913858 JEJ913809:JEP913858 JOF913809:JOL913858 JYB913809:JYH913858 KHX913809:KID913858 KRT913809:KRZ913858 LBP913809:LBV913858 LLL913809:LLR913858 LVH913809:LVN913858 MFD913809:MFJ913858 MOZ913809:MPF913858 MYV913809:MZB913858 NIR913809:NIX913858 NSN913809:NST913858 OCJ913809:OCP913858 OMF913809:OML913858 OWB913809:OWH913858 PFX913809:PGD913858 PPT913809:PPZ913858 PZP913809:PZV913858 QJL913809:QJR913858 QTH913809:QTN913858 RDD913809:RDJ913858 RMZ913809:RNF913858 RWV913809:RXB913858 SGR913809:SGX913858 SQN913809:SQT913858 TAJ913809:TAP913858 TKF913809:TKL913858 TUB913809:TUH913858 UDX913809:UED913858 UNT913809:UNZ913858 UXP913809:UXV913858 VHL913809:VHR913858 VRH913809:VRN913858 WBD913809:WBJ913858 WKZ913809:WLF913858 WUV913809:WVB913858 IJ979345:IP979394 SF979345:SL979394 ACB979345:ACH979394 ALX979345:AMD979394 AVT979345:AVZ979394 BFP979345:BFV979394 BPL979345:BPR979394 BZH979345:BZN979394 CJD979345:CJJ979394 CSZ979345:CTF979394 DCV979345:DDB979394 DMR979345:DMX979394 DWN979345:DWT979394 EGJ979345:EGP979394 EQF979345:EQL979394 FAB979345:FAH979394 FJX979345:FKD979394 FTT979345:FTZ979394 GDP979345:GDV979394 GNL979345:GNR979394 GXH979345:GXN979394 HHD979345:HHJ979394 HQZ979345:HRF979394 IAV979345:IBB979394 IKR979345:IKX979394 IUN979345:IUT979394 JEJ979345:JEP979394 JOF979345:JOL979394 JYB979345:JYH979394 KHX979345:KID979394 KRT979345:KRZ979394 LBP979345:LBV979394 LLL979345:LLR979394 LVH979345:LVN979394 MFD979345:MFJ979394 MOZ979345:MPF979394 MYV979345:MZB979394 NIR979345:NIX979394 NSN979345:NST979394 OCJ979345:OCP979394 OMF979345:OML979394 OWB979345:OWH979394 PFX979345:PGD979394 PPT979345:PPZ979394 PZP979345:PZV979394 QJL979345:QJR979394 QTH979345:QTN979394 RDD979345:RDJ979394 RMZ979345:RNF979394 RWV979345:RXB979394 SGR979345:SGX979394 SQN979345:SQT979394 TAJ979345:TAP979394 TKF979345:TKL979394 TUB979345:TUH979394 UDX979345:UED979394 UNT979345:UNZ979394 UXP979345:UXV979394 VHL979345:VHR979394 VRH979345:VRN979394 WBD979345:WBJ979394 WKZ979345:WLF979394 WUV979345:WVB979394 E977614:M977663 E912078:M912127 E846542:M846591 E781006:M781055 E715470:M715519 E649934:M649983 E584398:M584447 E518862:M518911 E453326:M453375 E387790:M387839 E322254:M322303 E256718:M256767 E191182:M191231 E125646:M125695 E60110:M60159" xr:uid="{00000000-0002-0000-0100-000005000000}">
      <formula1>"×"</formula1>
    </dataValidation>
    <dataValidation type="list" allowBlank="1" showInputMessage="1" showErrorMessage="1" sqref="D59610:D60109 II61341:II61840 SE61341:SE61840 ACA61341:ACA61840 ALW61341:ALW61840 AVS61341:AVS61840 BFO61341:BFO61840 BPK61341:BPK61840 BZG61341:BZG61840 CJC61341:CJC61840 CSY61341:CSY61840 DCU61341:DCU61840 DMQ61341:DMQ61840 DWM61341:DWM61840 EGI61341:EGI61840 EQE61341:EQE61840 FAA61341:FAA61840 FJW61341:FJW61840 FTS61341:FTS61840 GDO61341:GDO61840 GNK61341:GNK61840 GXG61341:GXG61840 HHC61341:HHC61840 HQY61341:HQY61840 IAU61341:IAU61840 IKQ61341:IKQ61840 IUM61341:IUM61840 JEI61341:JEI61840 JOE61341:JOE61840 JYA61341:JYA61840 KHW61341:KHW61840 KRS61341:KRS61840 LBO61341:LBO61840 LLK61341:LLK61840 LVG61341:LVG61840 MFC61341:MFC61840 MOY61341:MOY61840 MYU61341:MYU61840 NIQ61341:NIQ61840 NSM61341:NSM61840 OCI61341:OCI61840 OME61341:OME61840 OWA61341:OWA61840 PFW61341:PFW61840 PPS61341:PPS61840 PZO61341:PZO61840 QJK61341:QJK61840 QTG61341:QTG61840 RDC61341:RDC61840 RMY61341:RMY61840 RWU61341:RWU61840 SGQ61341:SGQ61840 SQM61341:SQM61840 TAI61341:TAI61840 TKE61341:TKE61840 TUA61341:TUA61840 UDW61341:UDW61840 UNS61341:UNS61840 UXO61341:UXO61840 VHK61341:VHK61840 VRG61341:VRG61840 WBC61341:WBC61840 WKY61341:WKY61840 WUU61341:WUU61840 D125146:D125645 II126877:II127376 SE126877:SE127376 ACA126877:ACA127376 ALW126877:ALW127376 AVS126877:AVS127376 BFO126877:BFO127376 BPK126877:BPK127376 BZG126877:BZG127376 CJC126877:CJC127376 CSY126877:CSY127376 DCU126877:DCU127376 DMQ126877:DMQ127376 DWM126877:DWM127376 EGI126877:EGI127376 EQE126877:EQE127376 FAA126877:FAA127376 FJW126877:FJW127376 FTS126877:FTS127376 GDO126877:GDO127376 GNK126877:GNK127376 GXG126877:GXG127376 HHC126877:HHC127376 HQY126877:HQY127376 IAU126877:IAU127376 IKQ126877:IKQ127376 IUM126877:IUM127376 JEI126877:JEI127376 JOE126877:JOE127376 JYA126877:JYA127376 KHW126877:KHW127376 KRS126877:KRS127376 LBO126877:LBO127376 LLK126877:LLK127376 LVG126877:LVG127376 MFC126877:MFC127376 MOY126877:MOY127376 MYU126877:MYU127376 NIQ126877:NIQ127376 NSM126877:NSM127376 OCI126877:OCI127376 OME126877:OME127376 OWA126877:OWA127376 PFW126877:PFW127376 PPS126877:PPS127376 PZO126877:PZO127376 QJK126877:QJK127376 QTG126877:QTG127376 RDC126877:RDC127376 RMY126877:RMY127376 RWU126877:RWU127376 SGQ126877:SGQ127376 SQM126877:SQM127376 TAI126877:TAI127376 TKE126877:TKE127376 TUA126877:TUA127376 UDW126877:UDW127376 UNS126877:UNS127376 UXO126877:UXO127376 VHK126877:VHK127376 VRG126877:VRG127376 WBC126877:WBC127376 WKY126877:WKY127376 WUU126877:WUU127376 D190682:D191181 II192413:II192912 SE192413:SE192912 ACA192413:ACA192912 ALW192413:ALW192912 AVS192413:AVS192912 BFO192413:BFO192912 BPK192413:BPK192912 BZG192413:BZG192912 CJC192413:CJC192912 CSY192413:CSY192912 DCU192413:DCU192912 DMQ192413:DMQ192912 DWM192413:DWM192912 EGI192413:EGI192912 EQE192413:EQE192912 FAA192413:FAA192912 FJW192413:FJW192912 FTS192413:FTS192912 GDO192413:GDO192912 GNK192413:GNK192912 GXG192413:GXG192912 HHC192413:HHC192912 HQY192413:HQY192912 IAU192413:IAU192912 IKQ192413:IKQ192912 IUM192413:IUM192912 JEI192413:JEI192912 JOE192413:JOE192912 JYA192413:JYA192912 KHW192413:KHW192912 KRS192413:KRS192912 LBO192413:LBO192912 LLK192413:LLK192912 LVG192413:LVG192912 MFC192413:MFC192912 MOY192413:MOY192912 MYU192413:MYU192912 NIQ192413:NIQ192912 NSM192413:NSM192912 OCI192413:OCI192912 OME192413:OME192912 OWA192413:OWA192912 PFW192413:PFW192912 PPS192413:PPS192912 PZO192413:PZO192912 QJK192413:QJK192912 QTG192413:QTG192912 RDC192413:RDC192912 RMY192413:RMY192912 RWU192413:RWU192912 SGQ192413:SGQ192912 SQM192413:SQM192912 TAI192413:TAI192912 TKE192413:TKE192912 TUA192413:TUA192912 UDW192413:UDW192912 UNS192413:UNS192912 UXO192413:UXO192912 VHK192413:VHK192912 VRG192413:VRG192912 WBC192413:WBC192912 WKY192413:WKY192912 WUU192413:WUU192912 D256218:D256717 II257949:II258448 SE257949:SE258448 ACA257949:ACA258448 ALW257949:ALW258448 AVS257949:AVS258448 BFO257949:BFO258448 BPK257949:BPK258448 BZG257949:BZG258448 CJC257949:CJC258448 CSY257949:CSY258448 DCU257949:DCU258448 DMQ257949:DMQ258448 DWM257949:DWM258448 EGI257949:EGI258448 EQE257949:EQE258448 FAA257949:FAA258448 FJW257949:FJW258448 FTS257949:FTS258448 GDO257949:GDO258448 GNK257949:GNK258448 GXG257949:GXG258448 HHC257949:HHC258448 HQY257949:HQY258448 IAU257949:IAU258448 IKQ257949:IKQ258448 IUM257949:IUM258448 JEI257949:JEI258448 JOE257949:JOE258448 JYA257949:JYA258448 KHW257949:KHW258448 KRS257949:KRS258448 LBO257949:LBO258448 LLK257949:LLK258448 LVG257949:LVG258448 MFC257949:MFC258448 MOY257949:MOY258448 MYU257949:MYU258448 NIQ257949:NIQ258448 NSM257949:NSM258448 OCI257949:OCI258448 OME257949:OME258448 OWA257949:OWA258448 PFW257949:PFW258448 PPS257949:PPS258448 PZO257949:PZO258448 QJK257949:QJK258448 QTG257949:QTG258448 RDC257949:RDC258448 RMY257949:RMY258448 RWU257949:RWU258448 SGQ257949:SGQ258448 SQM257949:SQM258448 TAI257949:TAI258448 TKE257949:TKE258448 TUA257949:TUA258448 UDW257949:UDW258448 UNS257949:UNS258448 UXO257949:UXO258448 VHK257949:VHK258448 VRG257949:VRG258448 WBC257949:WBC258448 WKY257949:WKY258448 WUU257949:WUU258448 D321754:D322253 II323485:II323984 SE323485:SE323984 ACA323485:ACA323984 ALW323485:ALW323984 AVS323485:AVS323984 BFO323485:BFO323984 BPK323485:BPK323984 BZG323485:BZG323984 CJC323485:CJC323984 CSY323485:CSY323984 DCU323485:DCU323984 DMQ323485:DMQ323984 DWM323485:DWM323984 EGI323485:EGI323984 EQE323485:EQE323984 FAA323485:FAA323984 FJW323485:FJW323984 FTS323485:FTS323984 GDO323485:GDO323984 GNK323485:GNK323984 GXG323485:GXG323984 HHC323485:HHC323984 HQY323485:HQY323984 IAU323485:IAU323984 IKQ323485:IKQ323984 IUM323485:IUM323984 JEI323485:JEI323984 JOE323485:JOE323984 JYA323485:JYA323984 KHW323485:KHW323984 KRS323485:KRS323984 LBO323485:LBO323984 LLK323485:LLK323984 LVG323485:LVG323984 MFC323485:MFC323984 MOY323485:MOY323984 MYU323485:MYU323984 NIQ323485:NIQ323984 NSM323485:NSM323984 OCI323485:OCI323984 OME323485:OME323984 OWA323485:OWA323984 PFW323485:PFW323984 PPS323485:PPS323984 PZO323485:PZO323984 QJK323485:QJK323984 QTG323485:QTG323984 RDC323485:RDC323984 RMY323485:RMY323984 RWU323485:RWU323984 SGQ323485:SGQ323984 SQM323485:SQM323984 TAI323485:TAI323984 TKE323485:TKE323984 TUA323485:TUA323984 UDW323485:UDW323984 UNS323485:UNS323984 UXO323485:UXO323984 VHK323485:VHK323984 VRG323485:VRG323984 WBC323485:WBC323984 WKY323485:WKY323984 WUU323485:WUU323984 D387290:D387789 II389021:II389520 SE389021:SE389520 ACA389021:ACA389520 ALW389021:ALW389520 AVS389021:AVS389520 BFO389021:BFO389520 BPK389021:BPK389520 BZG389021:BZG389520 CJC389021:CJC389520 CSY389021:CSY389520 DCU389021:DCU389520 DMQ389021:DMQ389520 DWM389021:DWM389520 EGI389021:EGI389520 EQE389021:EQE389520 FAA389021:FAA389520 FJW389021:FJW389520 FTS389021:FTS389520 GDO389021:GDO389520 GNK389021:GNK389520 GXG389021:GXG389520 HHC389021:HHC389520 HQY389021:HQY389520 IAU389021:IAU389520 IKQ389021:IKQ389520 IUM389021:IUM389520 JEI389021:JEI389520 JOE389021:JOE389520 JYA389021:JYA389520 KHW389021:KHW389520 KRS389021:KRS389520 LBO389021:LBO389520 LLK389021:LLK389520 LVG389021:LVG389520 MFC389021:MFC389520 MOY389021:MOY389520 MYU389021:MYU389520 NIQ389021:NIQ389520 NSM389021:NSM389520 OCI389021:OCI389520 OME389021:OME389520 OWA389021:OWA389520 PFW389021:PFW389520 PPS389021:PPS389520 PZO389021:PZO389520 QJK389021:QJK389520 QTG389021:QTG389520 RDC389021:RDC389520 RMY389021:RMY389520 RWU389021:RWU389520 SGQ389021:SGQ389520 SQM389021:SQM389520 TAI389021:TAI389520 TKE389021:TKE389520 TUA389021:TUA389520 UDW389021:UDW389520 UNS389021:UNS389520 UXO389021:UXO389520 VHK389021:VHK389520 VRG389021:VRG389520 WBC389021:WBC389520 WKY389021:WKY389520 WUU389021:WUU389520 D452826:D453325 II454557:II455056 SE454557:SE455056 ACA454557:ACA455056 ALW454557:ALW455056 AVS454557:AVS455056 BFO454557:BFO455056 BPK454557:BPK455056 BZG454557:BZG455056 CJC454557:CJC455056 CSY454557:CSY455056 DCU454557:DCU455056 DMQ454557:DMQ455056 DWM454557:DWM455056 EGI454557:EGI455056 EQE454557:EQE455056 FAA454557:FAA455056 FJW454557:FJW455056 FTS454557:FTS455056 GDO454557:GDO455056 GNK454557:GNK455056 GXG454557:GXG455056 HHC454557:HHC455056 HQY454557:HQY455056 IAU454557:IAU455056 IKQ454557:IKQ455056 IUM454557:IUM455056 JEI454557:JEI455056 JOE454557:JOE455056 JYA454557:JYA455056 KHW454557:KHW455056 KRS454557:KRS455056 LBO454557:LBO455056 LLK454557:LLK455056 LVG454557:LVG455056 MFC454557:MFC455056 MOY454557:MOY455056 MYU454557:MYU455056 NIQ454557:NIQ455056 NSM454557:NSM455056 OCI454557:OCI455056 OME454557:OME455056 OWA454557:OWA455056 PFW454557:PFW455056 PPS454557:PPS455056 PZO454557:PZO455056 QJK454557:QJK455056 QTG454557:QTG455056 RDC454557:RDC455056 RMY454557:RMY455056 RWU454557:RWU455056 SGQ454557:SGQ455056 SQM454557:SQM455056 TAI454557:TAI455056 TKE454557:TKE455056 TUA454557:TUA455056 UDW454557:UDW455056 UNS454557:UNS455056 UXO454557:UXO455056 VHK454557:VHK455056 VRG454557:VRG455056 WBC454557:WBC455056 WKY454557:WKY455056 WUU454557:WUU455056 D518362:D518861 II520093:II520592 SE520093:SE520592 ACA520093:ACA520592 ALW520093:ALW520592 AVS520093:AVS520592 BFO520093:BFO520592 BPK520093:BPK520592 BZG520093:BZG520592 CJC520093:CJC520592 CSY520093:CSY520592 DCU520093:DCU520592 DMQ520093:DMQ520592 DWM520093:DWM520592 EGI520093:EGI520592 EQE520093:EQE520592 FAA520093:FAA520592 FJW520093:FJW520592 FTS520093:FTS520592 GDO520093:GDO520592 GNK520093:GNK520592 GXG520093:GXG520592 HHC520093:HHC520592 HQY520093:HQY520592 IAU520093:IAU520592 IKQ520093:IKQ520592 IUM520093:IUM520592 JEI520093:JEI520592 JOE520093:JOE520592 JYA520093:JYA520592 KHW520093:KHW520592 KRS520093:KRS520592 LBO520093:LBO520592 LLK520093:LLK520592 LVG520093:LVG520592 MFC520093:MFC520592 MOY520093:MOY520592 MYU520093:MYU520592 NIQ520093:NIQ520592 NSM520093:NSM520592 OCI520093:OCI520592 OME520093:OME520592 OWA520093:OWA520592 PFW520093:PFW520592 PPS520093:PPS520592 PZO520093:PZO520592 QJK520093:QJK520592 QTG520093:QTG520592 RDC520093:RDC520592 RMY520093:RMY520592 RWU520093:RWU520592 SGQ520093:SGQ520592 SQM520093:SQM520592 TAI520093:TAI520592 TKE520093:TKE520592 TUA520093:TUA520592 UDW520093:UDW520592 UNS520093:UNS520592 UXO520093:UXO520592 VHK520093:VHK520592 VRG520093:VRG520592 WBC520093:WBC520592 WKY520093:WKY520592 WUU520093:WUU520592 D583898:D584397 II585629:II586128 SE585629:SE586128 ACA585629:ACA586128 ALW585629:ALW586128 AVS585629:AVS586128 BFO585629:BFO586128 BPK585629:BPK586128 BZG585629:BZG586128 CJC585629:CJC586128 CSY585629:CSY586128 DCU585629:DCU586128 DMQ585629:DMQ586128 DWM585629:DWM586128 EGI585629:EGI586128 EQE585629:EQE586128 FAA585629:FAA586128 FJW585629:FJW586128 FTS585629:FTS586128 GDO585629:GDO586128 GNK585629:GNK586128 GXG585629:GXG586128 HHC585629:HHC586128 HQY585629:HQY586128 IAU585629:IAU586128 IKQ585629:IKQ586128 IUM585629:IUM586128 JEI585629:JEI586128 JOE585629:JOE586128 JYA585629:JYA586128 KHW585629:KHW586128 KRS585629:KRS586128 LBO585629:LBO586128 LLK585629:LLK586128 LVG585629:LVG586128 MFC585629:MFC586128 MOY585629:MOY586128 MYU585629:MYU586128 NIQ585629:NIQ586128 NSM585629:NSM586128 OCI585629:OCI586128 OME585629:OME586128 OWA585629:OWA586128 PFW585629:PFW586128 PPS585629:PPS586128 PZO585629:PZO586128 QJK585629:QJK586128 QTG585629:QTG586128 RDC585629:RDC586128 RMY585629:RMY586128 RWU585629:RWU586128 SGQ585629:SGQ586128 SQM585629:SQM586128 TAI585629:TAI586128 TKE585629:TKE586128 TUA585629:TUA586128 UDW585629:UDW586128 UNS585629:UNS586128 UXO585629:UXO586128 VHK585629:VHK586128 VRG585629:VRG586128 WBC585629:WBC586128 WKY585629:WKY586128 WUU585629:WUU586128 D649434:D649933 II651165:II651664 SE651165:SE651664 ACA651165:ACA651664 ALW651165:ALW651664 AVS651165:AVS651664 BFO651165:BFO651664 BPK651165:BPK651664 BZG651165:BZG651664 CJC651165:CJC651664 CSY651165:CSY651664 DCU651165:DCU651664 DMQ651165:DMQ651664 DWM651165:DWM651664 EGI651165:EGI651664 EQE651165:EQE651664 FAA651165:FAA651664 FJW651165:FJW651664 FTS651165:FTS651664 GDO651165:GDO651664 GNK651165:GNK651664 GXG651165:GXG651664 HHC651165:HHC651664 HQY651165:HQY651664 IAU651165:IAU651664 IKQ651165:IKQ651664 IUM651165:IUM651664 JEI651165:JEI651664 JOE651165:JOE651664 JYA651165:JYA651664 KHW651165:KHW651664 KRS651165:KRS651664 LBO651165:LBO651664 LLK651165:LLK651664 LVG651165:LVG651664 MFC651165:MFC651664 MOY651165:MOY651664 MYU651165:MYU651664 NIQ651165:NIQ651664 NSM651165:NSM651664 OCI651165:OCI651664 OME651165:OME651664 OWA651165:OWA651664 PFW651165:PFW651664 PPS651165:PPS651664 PZO651165:PZO651664 QJK651165:QJK651664 QTG651165:QTG651664 RDC651165:RDC651664 RMY651165:RMY651664 RWU651165:RWU651664 SGQ651165:SGQ651664 SQM651165:SQM651664 TAI651165:TAI651664 TKE651165:TKE651664 TUA651165:TUA651664 UDW651165:UDW651664 UNS651165:UNS651664 UXO651165:UXO651664 VHK651165:VHK651664 VRG651165:VRG651664 WBC651165:WBC651664 WKY651165:WKY651664 WUU651165:WUU651664 D714970:D715469 II716701:II717200 SE716701:SE717200 ACA716701:ACA717200 ALW716701:ALW717200 AVS716701:AVS717200 BFO716701:BFO717200 BPK716701:BPK717200 BZG716701:BZG717200 CJC716701:CJC717200 CSY716701:CSY717200 DCU716701:DCU717200 DMQ716701:DMQ717200 DWM716701:DWM717200 EGI716701:EGI717200 EQE716701:EQE717200 FAA716701:FAA717200 FJW716701:FJW717200 FTS716701:FTS717200 GDO716701:GDO717200 GNK716701:GNK717200 GXG716701:GXG717200 HHC716701:HHC717200 HQY716701:HQY717200 IAU716701:IAU717200 IKQ716701:IKQ717200 IUM716701:IUM717200 JEI716701:JEI717200 JOE716701:JOE717200 JYA716701:JYA717200 KHW716701:KHW717200 KRS716701:KRS717200 LBO716701:LBO717200 LLK716701:LLK717200 LVG716701:LVG717200 MFC716701:MFC717200 MOY716701:MOY717200 MYU716701:MYU717200 NIQ716701:NIQ717200 NSM716701:NSM717200 OCI716701:OCI717200 OME716701:OME717200 OWA716701:OWA717200 PFW716701:PFW717200 PPS716701:PPS717200 PZO716701:PZO717200 QJK716701:QJK717200 QTG716701:QTG717200 RDC716701:RDC717200 RMY716701:RMY717200 RWU716701:RWU717200 SGQ716701:SGQ717200 SQM716701:SQM717200 TAI716701:TAI717200 TKE716701:TKE717200 TUA716701:TUA717200 UDW716701:UDW717200 UNS716701:UNS717200 UXO716701:UXO717200 VHK716701:VHK717200 VRG716701:VRG717200 WBC716701:WBC717200 WKY716701:WKY717200 WUU716701:WUU717200 D780506:D781005 II782237:II782736 SE782237:SE782736 ACA782237:ACA782736 ALW782237:ALW782736 AVS782237:AVS782736 BFO782237:BFO782736 BPK782237:BPK782736 BZG782237:BZG782736 CJC782237:CJC782736 CSY782237:CSY782736 DCU782237:DCU782736 DMQ782237:DMQ782736 DWM782237:DWM782736 EGI782237:EGI782736 EQE782237:EQE782736 FAA782237:FAA782736 FJW782237:FJW782736 FTS782237:FTS782736 GDO782237:GDO782736 GNK782237:GNK782736 GXG782237:GXG782736 HHC782237:HHC782736 HQY782237:HQY782736 IAU782237:IAU782736 IKQ782237:IKQ782736 IUM782237:IUM782736 JEI782237:JEI782736 JOE782237:JOE782736 JYA782237:JYA782736 KHW782237:KHW782736 KRS782237:KRS782736 LBO782237:LBO782736 LLK782237:LLK782736 LVG782237:LVG782736 MFC782237:MFC782736 MOY782237:MOY782736 MYU782237:MYU782736 NIQ782237:NIQ782736 NSM782237:NSM782736 OCI782237:OCI782736 OME782237:OME782736 OWA782237:OWA782736 PFW782237:PFW782736 PPS782237:PPS782736 PZO782237:PZO782736 QJK782237:QJK782736 QTG782237:QTG782736 RDC782237:RDC782736 RMY782237:RMY782736 RWU782237:RWU782736 SGQ782237:SGQ782736 SQM782237:SQM782736 TAI782237:TAI782736 TKE782237:TKE782736 TUA782237:TUA782736 UDW782237:UDW782736 UNS782237:UNS782736 UXO782237:UXO782736 VHK782237:VHK782736 VRG782237:VRG782736 WBC782237:WBC782736 WKY782237:WKY782736 WUU782237:WUU782736 D846042:D846541 II847773:II848272 SE847773:SE848272 ACA847773:ACA848272 ALW847773:ALW848272 AVS847773:AVS848272 BFO847773:BFO848272 BPK847773:BPK848272 BZG847773:BZG848272 CJC847773:CJC848272 CSY847773:CSY848272 DCU847773:DCU848272 DMQ847773:DMQ848272 DWM847773:DWM848272 EGI847773:EGI848272 EQE847773:EQE848272 FAA847773:FAA848272 FJW847773:FJW848272 FTS847773:FTS848272 GDO847773:GDO848272 GNK847773:GNK848272 GXG847773:GXG848272 HHC847773:HHC848272 HQY847773:HQY848272 IAU847773:IAU848272 IKQ847773:IKQ848272 IUM847773:IUM848272 JEI847773:JEI848272 JOE847773:JOE848272 JYA847773:JYA848272 KHW847773:KHW848272 KRS847773:KRS848272 LBO847773:LBO848272 LLK847773:LLK848272 LVG847773:LVG848272 MFC847773:MFC848272 MOY847773:MOY848272 MYU847773:MYU848272 NIQ847773:NIQ848272 NSM847773:NSM848272 OCI847773:OCI848272 OME847773:OME848272 OWA847773:OWA848272 PFW847773:PFW848272 PPS847773:PPS848272 PZO847773:PZO848272 QJK847773:QJK848272 QTG847773:QTG848272 RDC847773:RDC848272 RMY847773:RMY848272 RWU847773:RWU848272 SGQ847773:SGQ848272 SQM847773:SQM848272 TAI847773:TAI848272 TKE847773:TKE848272 TUA847773:TUA848272 UDW847773:UDW848272 UNS847773:UNS848272 UXO847773:UXO848272 VHK847773:VHK848272 VRG847773:VRG848272 WBC847773:WBC848272 WKY847773:WKY848272 WUU847773:WUU848272 D911578:D912077 II913309:II913808 SE913309:SE913808 ACA913309:ACA913808 ALW913309:ALW913808 AVS913309:AVS913808 BFO913309:BFO913808 BPK913309:BPK913808 BZG913309:BZG913808 CJC913309:CJC913808 CSY913309:CSY913808 DCU913309:DCU913808 DMQ913309:DMQ913808 DWM913309:DWM913808 EGI913309:EGI913808 EQE913309:EQE913808 FAA913309:FAA913808 FJW913309:FJW913808 FTS913309:FTS913808 GDO913309:GDO913808 GNK913309:GNK913808 GXG913309:GXG913808 HHC913309:HHC913808 HQY913309:HQY913808 IAU913309:IAU913808 IKQ913309:IKQ913808 IUM913309:IUM913808 JEI913309:JEI913808 JOE913309:JOE913808 JYA913309:JYA913808 KHW913309:KHW913808 KRS913309:KRS913808 LBO913309:LBO913808 LLK913309:LLK913808 LVG913309:LVG913808 MFC913309:MFC913808 MOY913309:MOY913808 MYU913309:MYU913808 NIQ913309:NIQ913808 NSM913309:NSM913808 OCI913309:OCI913808 OME913309:OME913808 OWA913309:OWA913808 PFW913309:PFW913808 PPS913309:PPS913808 PZO913309:PZO913808 QJK913309:QJK913808 QTG913309:QTG913808 RDC913309:RDC913808 RMY913309:RMY913808 RWU913309:RWU913808 SGQ913309:SGQ913808 SQM913309:SQM913808 TAI913309:TAI913808 TKE913309:TKE913808 TUA913309:TUA913808 UDW913309:UDW913808 UNS913309:UNS913808 UXO913309:UXO913808 VHK913309:VHK913808 VRG913309:VRG913808 WBC913309:WBC913808 WKY913309:WKY913808 WUU913309:WUU913808 D977114:D977613 II978845:II979344 SE978845:SE979344 ACA978845:ACA979344 ALW978845:ALW979344 AVS978845:AVS979344 BFO978845:BFO979344 BPK978845:BPK979344 BZG978845:BZG979344 CJC978845:CJC979344 CSY978845:CSY979344 DCU978845:DCU979344 DMQ978845:DMQ979344 DWM978845:DWM979344 EGI978845:EGI979344 EQE978845:EQE979344 FAA978845:FAA979344 FJW978845:FJW979344 FTS978845:FTS979344 GDO978845:GDO979344 GNK978845:GNK979344 GXG978845:GXG979344 HHC978845:HHC979344 HQY978845:HQY979344 IAU978845:IAU979344 IKQ978845:IKQ979344 IUM978845:IUM979344 JEI978845:JEI979344 JOE978845:JOE979344 JYA978845:JYA979344 KHW978845:KHW979344 KRS978845:KRS979344 LBO978845:LBO979344 LLK978845:LLK979344 LVG978845:LVG979344 MFC978845:MFC979344 MOY978845:MOY979344 MYU978845:MYU979344 NIQ978845:NIQ979344 NSM978845:NSM979344 OCI978845:OCI979344 OME978845:OME979344 OWA978845:OWA979344 PFW978845:PFW979344 PPS978845:PPS979344 PZO978845:PZO979344 QJK978845:QJK979344 QTG978845:QTG979344 RDC978845:RDC979344 RMY978845:RMY979344 RWU978845:RWU979344 SGQ978845:SGQ979344 SQM978845:SQM979344 TAI978845:TAI979344 TKE978845:TKE979344 TUA978845:TUA979344 UDW978845:UDW979344 UNS978845:UNS979344 UXO978845:UXO979344 VHK978845:VHK979344 VRG978845:VRG979344 WBC978845:WBC979344 WKY978845:WKY979344 WUU978845:WUU979344 WUU5:WUU54 WKY5:WKY54 WBC5:WBC54 VRG5:VRG54 VHK5:VHK54 UXO5:UXO54 UNS5:UNS54 UDW5:UDW54 TUA5:TUA54 TKE5:TKE54 TAI5:TAI54 SQM5:SQM54 SGQ5:SGQ54 RWU5:RWU54 RMY5:RMY54 RDC5:RDC54 QTG5:QTG54 QJK5:QJK54 PZO5:PZO54 PPS5:PPS54 PFW5:PFW54 OWA5:OWA54 OME5:OME54 OCI5:OCI54 NSM5:NSM54 NIQ5:NIQ54 MYU5:MYU54 MOY5:MOY54 MFC5:MFC54 LVG5:LVG54 LLK5:LLK54 LBO5:LBO54 KRS5:KRS54 KHW5:KHW54 JYA5:JYA54 JOE5:JOE54 JEI5:JEI54 IUM5:IUM54 IKQ5:IKQ54 IAU5:IAU54 HQY5:HQY54 HHC5:HHC54 GXG5:GXG54 GNK5:GNK54 GDO5:GDO54 FTS5:FTS54 FJW5:FJW54 FAA5:FAA54 EQE5:EQE54 EGI5:EGI54 DWM5:DWM54 DMQ5:DMQ54 DCU5:DCU54 CSY5:CSY54 CJC5:CJC54 BZG5:BZG54 BPK5:BPK54 BFO5:BFO54 AVS5:AVS54 ALW5:ALW54 ACA5:ACA54 SE5:SE54 II5:II54 D6:D405" xr:uid="{00000000-0002-0000-0100-000006000000}">
      <formula1>"男,女"</formula1>
    </dataValidation>
    <dataValidation type="list" allowBlank="1" showInputMessage="1" showErrorMessage="1" sqref="IJ61341:IP61840 SF61341:SL61840 ACB61341:ACH61840 ALX61341:AMD61840 AVT61341:AVZ61840 BFP61341:BFV61840 BPL61341:BPR61840 BZH61341:BZN61840 CJD61341:CJJ61840 CSZ61341:CTF61840 DCV61341:DDB61840 DMR61341:DMX61840 DWN61341:DWT61840 EGJ61341:EGP61840 EQF61341:EQL61840 FAB61341:FAH61840 FJX61341:FKD61840 FTT61341:FTZ61840 GDP61341:GDV61840 GNL61341:GNR61840 GXH61341:GXN61840 HHD61341:HHJ61840 HQZ61341:HRF61840 IAV61341:IBB61840 IKR61341:IKX61840 IUN61341:IUT61840 JEJ61341:JEP61840 JOF61341:JOL61840 JYB61341:JYH61840 KHX61341:KID61840 KRT61341:KRZ61840 LBP61341:LBV61840 LLL61341:LLR61840 LVH61341:LVN61840 MFD61341:MFJ61840 MOZ61341:MPF61840 MYV61341:MZB61840 NIR61341:NIX61840 NSN61341:NST61840 OCJ61341:OCP61840 OMF61341:OML61840 OWB61341:OWH61840 PFX61341:PGD61840 PPT61341:PPZ61840 PZP61341:PZV61840 QJL61341:QJR61840 QTH61341:QTN61840 RDD61341:RDJ61840 RMZ61341:RNF61840 RWV61341:RXB61840 SGR61341:SGX61840 SQN61341:SQT61840 TAJ61341:TAP61840 TKF61341:TKL61840 TUB61341:TUH61840 UDX61341:UED61840 UNT61341:UNZ61840 UXP61341:UXV61840 VHL61341:VHR61840 VRH61341:VRN61840 WBD61341:WBJ61840 WKZ61341:WLF61840 WUV61341:WVB61840 IJ126877:IP127376 SF126877:SL127376 ACB126877:ACH127376 ALX126877:AMD127376 AVT126877:AVZ127376 BFP126877:BFV127376 BPL126877:BPR127376 BZH126877:BZN127376 CJD126877:CJJ127376 CSZ126877:CTF127376 DCV126877:DDB127376 DMR126877:DMX127376 DWN126877:DWT127376 EGJ126877:EGP127376 EQF126877:EQL127376 FAB126877:FAH127376 FJX126877:FKD127376 FTT126877:FTZ127376 GDP126877:GDV127376 GNL126877:GNR127376 GXH126877:GXN127376 HHD126877:HHJ127376 HQZ126877:HRF127376 IAV126877:IBB127376 IKR126877:IKX127376 IUN126877:IUT127376 JEJ126877:JEP127376 JOF126877:JOL127376 JYB126877:JYH127376 KHX126877:KID127376 KRT126877:KRZ127376 LBP126877:LBV127376 LLL126877:LLR127376 LVH126877:LVN127376 MFD126877:MFJ127376 MOZ126877:MPF127376 MYV126877:MZB127376 NIR126877:NIX127376 NSN126877:NST127376 OCJ126877:OCP127376 OMF126877:OML127376 OWB126877:OWH127376 PFX126877:PGD127376 PPT126877:PPZ127376 PZP126877:PZV127376 QJL126877:QJR127376 QTH126877:QTN127376 RDD126877:RDJ127376 RMZ126877:RNF127376 RWV126877:RXB127376 SGR126877:SGX127376 SQN126877:SQT127376 TAJ126877:TAP127376 TKF126877:TKL127376 TUB126877:TUH127376 UDX126877:UED127376 UNT126877:UNZ127376 UXP126877:UXV127376 VHL126877:VHR127376 VRH126877:VRN127376 WBD126877:WBJ127376 WKZ126877:WLF127376 WUV126877:WVB127376 IJ192413:IP192912 SF192413:SL192912 ACB192413:ACH192912 ALX192413:AMD192912 AVT192413:AVZ192912 BFP192413:BFV192912 BPL192413:BPR192912 BZH192413:BZN192912 CJD192413:CJJ192912 CSZ192413:CTF192912 DCV192413:DDB192912 DMR192413:DMX192912 DWN192413:DWT192912 EGJ192413:EGP192912 EQF192413:EQL192912 FAB192413:FAH192912 FJX192413:FKD192912 FTT192413:FTZ192912 GDP192413:GDV192912 GNL192413:GNR192912 GXH192413:GXN192912 HHD192413:HHJ192912 HQZ192413:HRF192912 IAV192413:IBB192912 IKR192413:IKX192912 IUN192413:IUT192912 JEJ192413:JEP192912 JOF192413:JOL192912 JYB192413:JYH192912 KHX192413:KID192912 KRT192413:KRZ192912 LBP192413:LBV192912 LLL192413:LLR192912 LVH192413:LVN192912 MFD192413:MFJ192912 MOZ192413:MPF192912 MYV192413:MZB192912 NIR192413:NIX192912 NSN192413:NST192912 OCJ192413:OCP192912 OMF192413:OML192912 OWB192413:OWH192912 PFX192413:PGD192912 PPT192413:PPZ192912 PZP192413:PZV192912 QJL192413:QJR192912 QTH192413:QTN192912 RDD192413:RDJ192912 RMZ192413:RNF192912 RWV192413:RXB192912 SGR192413:SGX192912 SQN192413:SQT192912 TAJ192413:TAP192912 TKF192413:TKL192912 TUB192413:TUH192912 UDX192413:UED192912 UNT192413:UNZ192912 UXP192413:UXV192912 VHL192413:VHR192912 VRH192413:VRN192912 WBD192413:WBJ192912 WKZ192413:WLF192912 WUV192413:WVB192912 IJ257949:IP258448 SF257949:SL258448 ACB257949:ACH258448 ALX257949:AMD258448 AVT257949:AVZ258448 BFP257949:BFV258448 BPL257949:BPR258448 BZH257949:BZN258448 CJD257949:CJJ258448 CSZ257949:CTF258448 DCV257949:DDB258448 DMR257949:DMX258448 DWN257949:DWT258448 EGJ257949:EGP258448 EQF257949:EQL258448 FAB257949:FAH258448 FJX257949:FKD258448 FTT257949:FTZ258448 GDP257949:GDV258448 GNL257949:GNR258448 GXH257949:GXN258448 HHD257949:HHJ258448 HQZ257949:HRF258448 IAV257949:IBB258448 IKR257949:IKX258448 IUN257949:IUT258448 JEJ257949:JEP258448 JOF257949:JOL258448 JYB257949:JYH258448 KHX257949:KID258448 KRT257949:KRZ258448 LBP257949:LBV258448 LLL257949:LLR258448 LVH257949:LVN258448 MFD257949:MFJ258448 MOZ257949:MPF258448 MYV257949:MZB258448 NIR257949:NIX258448 NSN257949:NST258448 OCJ257949:OCP258448 OMF257949:OML258448 OWB257949:OWH258448 PFX257949:PGD258448 PPT257949:PPZ258448 PZP257949:PZV258448 QJL257949:QJR258448 QTH257949:QTN258448 RDD257949:RDJ258448 RMZ257949:RNF258448 RWV257949:RXB258448 SGR257949:SGX258448 SQN257949:SQT258448 TAJ257949:TAP258448 TKF257949:TKL258448 TUB257949:TUH258448 UDX257949:UED258448 UNT257949:UNZ258448 UXP257949:UXV258448 VHL257949:VHR258448 VRH257949:VRN258448 WBD257949:WBJ258448 WKZ257949:WLF258448 WUV257949:WVB258448 IJ323485:IP323984 SF323485:SL323984 ACB323485:ACH323984 ALX323485:AMD323984 AVT323485:AVZ323984 BFP323485:BFV323984 BPL323485:BPR323984 BZH323485:BZN323984 CJD323485:CJJ323984 CSZ323485:CTF323984 DCV323485:DDB323984 DMR323485:DMX323984 DWN323485:DWT323984 EGJ323485:EGP323984 EQF323485:EQL323984 FAB323485:FAH323984 FJX323485:FKD323984 FTT323485:FTZ323984 GDP323485:GDV323984 GNL323485:GNR323984 GXH323485:GXN323984 HHD323485:HHJ323984 HQZ323485:HRF323984 IAV323485:IBB323984 IKR323485:IKX323984 IUN323485:IUT323984 JEJ323485:JEP323984 JOF323485:JOL323984 JYB323485:JYH323984 KHX323485:KID323984 KRT323485:KRZ323984 LBP323485:LBV323984 LLL323485:LLR323984 LVH323485:LVN323984 MFD323485:MFJ323984 MOZ323485:MPF323984 MYV323485:MZB323984 NIR323485:NIX323984 NSN323485:NST323984 OCJ323485:OCP323984 OMF323485:OML323984 OWB323485:OWH323984 PFX323485:PGD323984 PPT323485:PPZ323984 PZP323485:PZV323984 QJL323485:QJR323984 QTH323485:QTN323984 RDD323485:RDJ323984 RMZ323485:RNF323984 RWV323485:RXB323984 SGR323485:SGX323984 SQN323485:SQT323984 TAJ323485:TAP323984 TKF323485:TKL323984 TUB323485:TUH323984 UDX323485:UED323984 UNT323485:UNZ323984 UXP323485:UXV323984 VHL323485:VHR323984 VRH323485:VRN323984 WBD323485:WBJ323984 WKZ323485:WLF323984 WUV323485:WVB323984 IJ389021:IP389520 SF389021:SL389520 ACB389021:ACH389520 ALX389021:AMD389520 AVT389021:AVZ389520 BFP389021:BFV389520 BPL389021:BPR389520 BZH389021:BZN389520 CJD389021:CJJ389520 CSZ389021:CTF389520 DCV389021:DDB389520 DMR389021:DMX389520 DWN389021:DWT389520 EGJ389021:EGP389520 EQF389021:EQL389520 FAB389021:FAH389520 FJX389021:FKD389520 FTT389021:FTZ389520 GDP389021:GDV389520 GNL389021:GNR389520 GXH389021:GXN389520 HHD389021:HHJ389520 HQZ389021:HRF389520 IAV389021:IBB389520 IKR389021:IKX389520 IUN389021:IUT389520 JEJ389021:JEP389520 JOF389021:JOL389520 JYB389021:JYH389520 KHX389021:KID389520 KRT389021:KRZ389520 LBP389021:LBV389520 LLL389021:LLR389520 LVH389021:LVN389520 MFD389021:MFJ389520 MOZ389021:MPF389520 MYV389021:MZB389520 NIR389021:NIX389520 NSN389021:NST389520 OCJ389021:OCP389520 OMF389021:OML389520 OWB389021:OWH389520 PFX389021:PGD389520 PPT389021:PPZ389520 PZP389021:PZV389520 QJL389021:QJR389520 QTH389021:QTN389520 RDD389021:RDJ389520 RMZ389021:RNF389520 RWV389021:RXB389520 SGR389021:SGX389520 SQN389021:SQT389520 TAJ389021:TAP389520 TKF389021:TKL389520 TUB389021:TUH389520 UDX389021:UED389520 UNT389021:UNZ389520 UXP389021:UXV389520 VHL389021:VHR389520 VRH389021:VRN389520 WBD389021:WBJ389520 WKZ389021:WLF389520 WUV389021:WVB389520 IJ454557:IP455056 SF454557:SL455056 ACB454557:ACH455056 ALX454557:AMD455056 AVT454557:AVZ455056 BFP454557:BFV455056 BPL454557:BPR455056 BZH454557:BZN455056 CJD454557:CJJ455056 CSZ454557:CTF455056 DCV454557:DDB455056 DMR454557:DMX455056 DWN454557:DWT455056 EGJ454557:EGP455056 EQF454557:EQL455056 FAB454557:FAH455056 FJX454557:FKD455056 FTT454557:FTZ455056 GDP454557:GDV455056 GNL454557:GNR455056 GXH454557:GXN455056 HHD454557:HHJ455056 HQZ454557:HRF455056 IAV454557:IBB455056 IKR454557:IKX455056 IUN454557:IUT455056 JEJ454557:JEP455056 JOF454557:JOL455056 JYB454557:JYH455056 KHX454557:KID455056 KRT454557:KRZ455056 LBP454557:LBV455056 LLL454557:LLR455056 LVH454557:LVN455056 MFD454557:MFJ455056 MOZ454557:MPF455056 MYV454557:MZB455056 NIR454557:NIX455056 NSN454557:NST455056 OCJ454557:OCP455056 OMF454557:OML455056 OWB454557:OWH455056 PFX454557:PGD455056 PPT454557:PPZ455056 PZP454557:PZV455056 QJL454557:QJR455056 QTH454557:QTN455056 RDD454557:RDJ455056 RMZ454557:RNF455056 RWV454557:RXB455056 SGR454557:SGX455056 SQN454557:SQT455056 TAJ454557:TAP455056 TKF454557:TKL455056 TUB454557:TUH455056 UDX454557:UED455056 UNT454557:UNZ455056 UXP454557:UXV455056 VHL454557:VHR455056 VRH454557:VRN455056 WBD454557:WBJ455056 WKZ454557:WLF455056 WUV454557:WVB455056 IJ520093:IP520592 SF520093:SL520592 ACB520093:ACH520592 ALX520093:AMD520592 AVT520093:AVZ520592 BFP520093:BFV520592 BPL520093:BPR520592 BZH520093:BZN520592 CJD520093:CJJ520592 CSZ520093:CTF520592 DCV520093:DDB520592 DMR520093:DMX520592 DWN520093:DWT520592 EGJ520093:EGP520592 EQF520093:EQL520592 FAB520093:FAH520592 FJX520093:FKD520592 FTT520093:FTZ520592 GDP520093:GDV520592 GNL520093:GNR520592 GXH520093:GXN520592 HHD520093:HHJ520592 HQZ520093:HRF520592 IAV520093:IBB520592 IKR520093:IKX520592 IUN520093:IUT520592 JEJ520093:JEP520592 JOF520093:JOL520592 JYB520093:JYH520592 KHX520093:KID520592 KRT520093:KRZ520592 LBP520093:LBV520592 LLL520093:LLR520592 LVH520093:LVN520592 MFD520093:MFJ520592 MOZ520093:MPF520592 MYV520093:MZB520592 NIR520093:NIX520592 NSN520093:NST520592 OCJ520093:OCP520592 OMF520093:OML520592 OWB520093:OWH520592 PFX520093:PGD520592 PPT520093:PPZ520592 PZP520093:PZV520592 QJL520093:QJR520592 QTH520093:QTN520592 RDD520093:RDJ520592 RMZ520093:RNF520592 RWV520093:RXB520592 SGR520093:SGX520592 SQN520093:SQT520592 TAJ520093:TAP520592 TKF520093:TKL520592 TUB520093:TUH520592 UDX520093:UED520592 UNT520093:UNZ520592 UXP520093:UXV520592 VHL520093:VHR520592 VRH520093:VRN520592 WBD520093:WBJ520592 WKZ520093:WLF520592 WUV520093:WVB520592 IJ585629:IP586128 SF585629:SL586128 ACB585629:ACH586128 ALX585629:AMD586128 AVT585629:AVZ586128 BFP585629:BFV586128 BPL585629:BPR586128 BZH585629:BZN586128 CJD585629:CJJ586128 CSZ585629:CTF586128 DCV585629:DDB586128 DMR585629:DMX586128 DWN585629:DWT586128 EGJ585629:EGP586128 EQF585629:EQL586128 FAB585629:FAH586128 FJX585629:FKD586128 FTT585629:FTZ586128 GDP585629:GDV586128 GNL585629:GNR586128 GXH585629:GXN586128 HHD585629:HHJ586128 HQZ585629:HRF586128 IAV585629:IBB586128 IKR585629:IKX586128 IUN585629:IUT586128 JEJ585629:JEP586128 JOF585629:JOL586128 JYB585629:JYH586128 KHX585629:KID586128 KRT585629:KRZ586128 LBP585629:LBV586128 LLL585629:LLR586128 LVH585629:LVN586128 MFD585629:MFJ586128 MOZ585629:MPF586128 MYV585629:MZB586128 NIR585629:NIX586128 NSN585629:NST586128 OCJ585629:OCP586128 OMF585629:OML586128 OWB585629:OWH586128 PFX585629:PGD586128 PPT585629:PPZ586128 PZP585629:PZV586128 QJL585629:QJR586128 QTH585629:QTN586128 RDD585629:RDJ586128 RMZ585629:RNF586128 RWV585629:RXB586128 SGR585629:SGX586128 SQN585629:SQT586128 TAJ585629:TAP586128 TKF585629:TKL586128 TUB585629:TUH586128 UDX585629:UED586128 UNT585629:UNZ586128 UXP585629:UXV586128 VHL585629:VHR586128 VRH585629:VRN586128 WBD585629:WBJ586128 WKZ585629:WLF586128 WUV585629:WVB586128 IJ651165:IP651664 SF651165:SL651664 ACB651165:ACH651664 ALX651165:AMD651664 AVT651165:AVZ651664 BFP651165:BFV651664 BPL651165:BPR651664 BZH651165:BZN651664 CJD651165:CJJ651664 CSZ651165:CTF651664 DCV651165:DDB651664 DMR651165:DMX651664 DWN651165:DWT651664 EGJ651165:EGP651664 EQF651165:EQL651664 FAB651165:FAH651664 FJX651165:FKD651664 FTT651165:FTZ651664 GDP651165:GDV651664 GNL651165:GNR651664 GXH651165:GXN651664 HHD651165:HHJ651664 HQZ651165:HRF651664 IAV651165:IBB651664 IKR651165:IKX651664 IUN651165:IUT651664 JEJ651165:JEP651664 JOF651165:JOL651664 JYB651165:JYH651664 KHX651165:KID651664 KRT651165:KRZ651664 LBP651165:LBV651664 LLL651165:LLR651664 LVH651165:LVN651664 MFD651165:MFJ651664 MOZ651165:MPF651664 MYV651165:MZB651664 NIR651165:NIX651664 NSN651165:NST651664 OCJ651165:OCP651664 OMF651165:OML651664 OWB651165:OWH651664 PFX651165:PGD651664 PPT651165:PPZ651664 PZP651165:PZV651664 QJL651165:QJR651664 QTH651165:QTN651664 RDD651165:RDJ651664 RMZ651165:RNF651664 RWV651165:RXB651664 SGR651165:SGX651664 SQN651165:SQT651664 TAJ651165:TAP651664 TKF651165:TKL651664 TUB651165:TUH651664 UDX651165:UED651664 UNT651165:UNZ651664 UXP651165:UXV651664 VHL651165:VHR651664 VRH651165:VRN651664 WBD651165:WBJ651664 WKZ651165:WLF651664 WUV651165:WVB651664 IJ716701:IP717200 SF716701:SL717200 ACB716701:ACH717200 ALX716701:AMD717200 AVT716701:AVZ717200 BFP716701:BFV717200 BPL716701:BPR717200 BZH716701:BZN717200 CJD716701:CJJ717200 CSZ716701:CTF717200 DCV716701:DDB717200 DMR716701:DMX717200 DWN716701:DWT717200 EGJ716701:EGP717200 EQF716701:EQL717200 FAB716701:FAH717200 FJX716701:FKD717200 FTT716701:FTZ717200 GDP716701:GDV717200 GNL716701:GNR717200 GXH716701:GXN717200 HHD716701:HHJ717200 HQZ716701:HRF717200 IAV716701:IBB717200 IKR716701:IKX717200 IUN716701:IUT717200 JEJ716701:JEP717200 JOF716701:JOL717200 JYB716701:JYH717200 KHX716701:KID717200 KRT716701:KRZ717200 LBP716701:LBV717200 LLL716701:LLR717200 LVH716701:LVN717200 MFD716701:MFJ717200 MOZ716701:MPF717200 MYV716701:MZB717200 NIR716701:NIX717200 NSN716701:NST717200 OCJ716701:OCP717200 OMF716701:OML717200 OWB716701:OWH717200 PFX716701:PGD717200 PPT716701:PPZ717200 PZP716701:PZV717200 QJL716701:QJR717200 QTH716701:QTN717200 RDD716701:RDJ717200 RMZ716701:RNF717200 RWV716701:RXB717200 SGR716701:SGX717200 SQN716701:SQT717200 TAJ716701:TAP717200 TKF716701:TKL717200 TUB716701:TUH717200 UDX716701:UED717200 UNT716701:UNZ717200 UXP716701:UXV717200 VHL716701:VHR717200 VRH716701:VRN717200 WBD716701:WBJ717200 WKZ716701:WLF717200 WUV716701:WVB717200 IJ782237:IP782736 SF782237:SL782736 ACB782237:ACH782736 ALX782237:AMD782736 AVT782237:AVZ782736 BFP782237:BFV782736 BPL782237:BPR782736 BZH782237:BZN782736 CJD782237:CJJ782736 CSZ782237:CTF782736 DCV782237:DDB782736 DMR782237:DMX782736 DWN782237:DWT782736 EGJ782237:EGP782736 EQF782237:EQL782736 FAB782237:FAH782736 FJX782237:FKD782736 FTT782237:FTZ782736 GDP782237:GDV782736 GNL782237:GNR782736 GXH782237:GXN782736 HHD782237:HHJ782736 HQZ782237:HRF782736 IAV782237:IBB782736 IKR782237:IKX782736 IUN782237:IUT782736 JEJ782237:JEP782736 JOF782237:JOL782736 JYB782237:JYH782736 KHX782237:KID782736 KRT782237:KRZ782736 LBP782237:LBV782736 LLL782237:LLR782736 LVH782237:LVN782736 MFD782237:MFJ782736 MOZ782237:MPF782736 MYV782237:MZB782736 NIR782237:NIX782736 NSN782237:NST782736 OCJ782237:OCP782736 OMF782237:OML782736 OWB782237:OWH782736 PFX782237:PGD782736 PPT782237:PPZ782736 PZP782237:PZV782736 QJL782237:QJR782736 QTH782237:QTN782736 RDD782237:RDJ782736 RMZ782237:RNF782736 RWV782237:RXB782736 SGR782237:SGX782736 SQN782237:SQT782736 TAJ782237:TAP782736 TKF782237:TKL782736 TUB782237:TUH782736 UDX782237:UED782736 UNT782237:UNZ782736 UXP782237:UXV782736 VHL782237:VHR782736 VRH782237:VRN782736 WBD782237:WBJ782736 WKZ782237:WLF782736 WUV782237:WVB782736 IJ847773:IP848272 SF847773:SL848272 ACB847773:ACH848272 ALX847773:AMD848272 AVT847773:AVZ848272 BFP847773:BFV848272 BPL847773:BPR848272 BZH847773:BZN848272 CJD847773:CJJ848272 CSZ847773:CTF848272 DCV847773:DDB848272 DMR847773:DMX848272 DWN847773:DWT848272 EGJ847773:EGP848272 EQF847773:EQL848272 FAB847773:FAH848272 FJX847773:FKD848272 FTT847773:FTZ848272 GDP847773:GDV848272 GNL847773:GNR848272 GXH847773:GXN848272 HHD847773:HHJ848272 HQZ847773:HRF848272 IAV847773:IBB848272 IKR847773:IKX848272 IUN847773:IUT848272 JEJ847773:JEP848272 JOF847773:JOL848272 JYB847773:JYH848272 KHX847773:KID848272 KRT847773:KRZ848272 LBP847773:LBV848272 LLL847773:LLR848272 LVH847773:LVN848272 MFD847773:MFJ848272 MOZ847773:MPF848272 MYV847773:MZB848272 NIR847773:NIX848272 NSN847773:NST848272 OCJ847773:OCP848272 OMF847773:OML848272 OWB847773:OWH848272 PFX847773:PGD848272 PPT847773:PPZ848272 PZP847773:PZV848272 QJL847773:QJR848272 QTH847773:QTN848272 RDD847773:RDJ848272 RMZ847773:RNF848272 RWV847773:RXB848272 SGR847773:SGX848272 SQN847773:SQT848272 TAJ847773:TAP848272 TKF847773:TKL848272 TUB847773:TUH848272 UDX847773:UED848272 UNT847773:UNZ848272 UXP847773:UXV848272 VHL847773:VHR848272 VRH847773:VRN848272 WBD847773:WBJ848272 WKZ847773:WLF848272 WUV847773:WVB848272 IJ913309:IP913808 SF913309:SL913808 ACB913309:ACH913808 ALX913309:AMD913808 AVT913309:AVZ913808 BFP913309:BFV913808 BPL913309:BPR913808 BZH913309:BZN913808 CJD913309:CJJ913808 CSZ913309:CTF913808 DCV913309:DDB913808 DMR913309:DMX913808 DWN913309:DWT913808 EGJ913309:EGP913808 EQF913309:EQL913808 FAB913309:FAH913808 FJX913309:FKD913808 FTT913309:FTZ913808 GDP913309:GDV913808 GNL913309:GNR913808 GXH913309:GXN913808 HHD913309:HHJ913808 HQZ913309:HRF913808 IAV913309:IBB913808 IKR913309:IKX913808 IUN913309:IUT913808 JEJ913309:JEP913808 JOF913309:JOL913808 JYB913309:JYH913808 KHX913309:KID913808 KRT913309:KRZ913808 LBP913309:LBV913808 LLL913309:LLR913808 LVH913309:LVN913808 MFD913309:MFJ913808 MOZ913309:MPF913808 MYV913309:MZB913808 NIR913309:NIX913808 NSN913309:NST913808 OCJ913309:OCP913808 OMF913309:OML913808 OWB913309:OWH913808 PFX913309:PGD913808 PPT913309:PPZ913808 PZP913309:PZV913808 QJL913309:QJR913808 QTH913309:QTN913808 RDD913309:RDJ913808 RMZ913309:RNF913808 RWV913309:RXB913808 SGR913309:SGX913808 SQN913309:SQT913808 TAJ913309:TAP913808 TKF913309:TKL913808 TUB913309:TUH913808 UDX913309:UED913808 UNT913309:UNZ913808 UXP913309:UXV913808 VHL913309:VHR913808 VRH913309:VRN913808 WBD913309:WBJ913808 WKZ913309:WLF913808 WUV913309:WVB913808 IJ978845:IP979344 SF978845:SL979344 ACB978845:ACH979344 ALX978845:AMD979344 AVT978845:AVZ979344 BFP978845:BFV979344 BPL978845:BPR979344 BZH978845:BZN979344 CJD978845:CJJ979344 CSZ978845:CTF979344 DCV978845:DDB979344 DMR978845:DMX979344 DWN978845:DWT979344 EGJ978845:EGP979344 EQF978845:EQL979344 FAB978845:FAH979344 FJX978845:FKD979344 FTT978845:FTZ979344 GDP978845:GDV979344 GNL978845:GNR979344 GXH978845:GXN979344 HHD978845:HHJ979344 HQZ978845:HRF979344 IAV978845:IBB979344 IKR978845:IKX979344 IUN978845:IUT979344 JEJ978845:JEP979344 JOF978845:JOL979344 JYB978845:JYH979344 KHX978845:KID979344 KRT978845:KRZ979344 LBP978845:LBV979344 LLL978845:LLR979344 LVH978845:LVN979344 MFD978845:MFJ979344 MOZ978845:MPF979344 MYV978845:MZB979344 NIR978845:NIX979344 NSN978845:NST979344 OCJ978845:OCP979344 OMF978845:OML979344 OWB978845:OWH979344 PFX978845:PGD979344 PPT978845:PPZ979344 PZP978845:PZV979344 QJL978845:QJR979344 QTH978845:QTN979344 RDD978845:RDJ979344 RMZ978845:RNF979344 RWV978845:RXB979344 SGR978845:SGX979344 SQN978845:SQT979344 TAJ978845:TAP979344 TKF978845:TKL979344 TUB978845:TUH979344 UDX978845:UED979344 UNT978845:UNZ979344 UXP978845:UXV979344 VHL978845:VHR979344 VRH978845:VRN979344 WBD978845:WBJ979344 WKZ978845:WLF979344 WUV978845:WVB979344 WUV5:WVB54 WKZ5:WLF54 WBD5:WBJ54 VRH5:VRN54 VHL5:VHR54 UXP5:UXV54 UNT5:UNZ54 UDX5:UED54 TUB5:TUH54 TKF5:TKL54 TAJ5:TAP54 SQN5:SQT54 SGR5:SGX54 RWV5:RXB54 RMZ5:RNF54 RDD5:RDJ54 QTH5:QTN54 QJL5:QJR54 PZP5:PZV54 PPT5:PPZ54 PFX5:PGD54 OWB5:OWH54 OMF5:OML54 OCJ5:OCP54 NSN5:NST54 NIR5:NIX54 MYV5:MZB54 MOZ5:MPF54 MFD5:MFJ54 LVH5:LVN54 LLL5:LLR54 LBP5:LBV54 KRT5:KRZ54 KHX5:KID54 JYB5:JYH54 JOF5:JOL54 JEJ5:JEP54 IUN5:IUT54 IKR5:IKX54 IAV5:IBB54 HQZ5:HRF54 HHD5:HHJ54 GXH5:GXN54 GNL5:GNR54 GDP5:GDV54 FTT5:FTZ54 FJX5:FKD54 FAB5:FAH54 EQF5:EQL54 EGJ5:EGP54 DWN5:DWT54 DMR5:DMX54 DCV5:DDB54 CSZ5:CTF54 CJD5:CJJ54 BZH5:BZN54 BPL5:BPR54 BFP5:BFV54 AVT5:AVZ54 ALX5:AMD54 ACB5:ACH54 SF5:SL54 IJ5:IP54 E977114:M977613 E911578:M912077 E846042:M846541 E780506:M781005 E714970:M715469 E649434:M649933 E583898:M584397 E518362:M518861 E452826:M453325 E387290:M387789 E321754:M322253 E256218:M256717 E190682:M191181 E125146:M125645 E59610:M60109" xr:uid="{00000000-0002-0000-0100-000007000000}">
      <formula1>"／"</formula1>
    </dataValidation>
    <dataValidation type="list" errorStyle="warning" allowBlank="1" showInputMessage="1" sqref="C6 C56 C106 C156 C206 C256 C301 C346" xr:uid="{00000000-0002-0000-0100-000008000000}">
      <formula1>"小学生,中学生,高校生,大学・専門生,指導者,成人,0-3歳,4歳-入学前"</formula1>
    </dataValidation>
    <dataValidation type="list" imeMode="off" allowBlank="1" showInputMessage="1" showErrorMessage="1" error="入力データは「リスト」から選択してください。_x000a_データを消す場合は「Del」キーで。" sqref="D60110:D60159 D125646:D125695 D191182:D191231 D256718:D256767 D322254:D322303 D387790:D387839 D453326:D453375 D518862:D518911 D584398:D584447 D649934:D649983 D715470:D715519 D781006:D781055 D846542:D846591 D912078:D912127 D977614:D977663" xr:uid="{00000000-0002-0000-0100-000009000000}">
      <formula1>#REF!</formula1>
    </dataValidation>
  </dataValidations>
  <pageMargins left="0.70866141732283472" right="0.19685039370078741" top="0.59055118110236227" bottom="0" header="0.31496062992125984" footer="0.19685039370078741"/>
  <pageSetup paperSize="9" scale="93" orientation="portrait" r:id="rId1"/>
  <rowBreaks count="7" manualBreakCount="7">
    <brk id="55" max="12" man="1"/>
    <brk id="105" max="12" man="1"/>
    <brk id="155" max="12" man="1"/>
    <brk id="205" max="12" man="1"/>
    <brk id="255" max="12" man="1"/>
    <brk id="305" max="12" man="1"/>
    <brk id="355" max="12" man="1"/>
  </rowBreaks>
  <colBreaks count="1" manualBreakCount="1">
    <brk id="13"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AQ131"/>
  <sheetViews>
    <sheetView tabSelected="1" view="pageBreakPreview" zoomScale="94" zoomScaleNormal="100" zoomScaleSheetLayoutView="94" workbookViewId="0">
      <selection sqref="A1:E1"/>
    </sheetView>
  </sheetViews>
  <sheetFormatPr defaultColWidth="9" defaultRowHeight="13"/>
  <cols>
    <col min="1" max="1" width="5.453125" style="353" customWidth="1"/>
    <col min="2" max="2" width="5.08984375" style="353" customWidth="1"/>
    <col min="3" max="16" width="6" style="353" customWidth="1"/>
    <col min="17" max="17" width="5.90625" style="353" customWidth="1"/>
    <col min="18" max="26" width="7" style="353" customWidth="1"/>
    <col min="27" max="27" width="7" style="353" hidden="1" customWidth="1"/>
    <col min="28" max="28" width="36.90625" style="353" hidden="1" customWidth="1"/>
    <col min="29" max="29" width="45.453125" style="353" hidden="1" customWidth="1"/>
    <col min="30" max="30" width="30.6328125" style="353" hidden="1" customWidth="1"/>
    <col min="31" max="31" width="15.453125" style="353" hidden="1" customWidth="1"/>
    <col min="32" max="32" width="21.90625" style="353" hidden="1" customWidth="1"/>
    <col min="33" max="33" width="15.36328125" style="353" hidden="1" customWidth="1"/>
    <col min="34" max="35" width="13" style="353" hidden="1" customWidth="1"/>
    <col min="36" max="36" width="15.36328125" style="353" hidden="1" customWidth="1"/>
    <col min="37" max="37" width="11.6328125" style="353" customWidth="1"/>
    <col min="38" max="40" width="7" style="353" customWidth="1"/>
    <col min="41" max="41" width="45.453125" style="353" customWidth="1"/>
    <col min="42" max="46" width="7" style="353" customWidth="1"/>
    <col min="47" max="47" width="9" style="353" customWidth="1"/>
    <col min="48" max="48" width="2.6328125" style="353" customWidth="1"/>
    <col min="49" max="65" width="9" style="353" customWidth="1"/>
    <col min="66" max="16384" width="9" style="353"/>
  </cols>
  <sheetData>
    <row r="1" spans="1:42" ht="40.5" customHeight="1" thickBot="1">
      <c r="A1" s="624" t="s">
        <v>626</v>
      </c>
      <c r="B1" s="624"/>
      <c r="C1" s="624"/>
      <c r="D1" s="624"/>
      <c r="E1" s="624"/>
      <c r="F1" s="625" t="s">
        <v>588</v>
      </c>
      <c r="G1" s="625"/>
      <c r="H1" s="625"/>
      <c r="I1" s="625"/>
      <c r="J1" s="625"/>
      <c r="K1" s="625"/>
      <c r="L1" s="625"/>
      <c r="M1" s="625"/>
      <c r="N1" s="625"/>
      <c r="O1" s="625"/>
      <c r="P1" s="674">
        <f ca="1">TODAY()</f>
        <v>45835</v>
      </c>
      <c r="Q1" s="675"/>
      <c r="R1" s="354"/>
      <c r="S1" s="354"/>
      <c r="AA1" s="355">
        <f>ご利用申込書!D9</f>
        <v>0</v>
      </c>
      <c r="AB1" s="356" t="s">
        <v>286</v>
      </c>
      <c r="AC1" s="357" t="s">
        <v>509</v>
      </c>
      <c r="AD1" s="357" t="s">
        <v>300</v>
      </c>
      <c r="AE1" s="358" t="s">
        <v>152</v>
      </c>
      <c r="AF1" s="363" t="s">
        <v>516</v>
      </c>
      <c r="AG1" s="358" t="s">
        <v>514</v>
      </c>
      <c r="AO1" s="359"/>
      <c r="AP1" s="359"/>
    </row>
    <row r="2" spans="1:42" ht="15" customHeight="1">
      <c r="A2" s="686" t="s">
        <v>122</v>
      </c>
      <c r="B2" s="680"/>
      <c r="C2" s="680"/>
      <c r="D2" s="680"/>
      <c r="E2" s="680"/>
      <c r="F2" s="680" t="s">
        <v>248</v>
      </c>
      <c r="G2" s="680"/>
      <c r="H2" s="680"/>
      <c r="I2" s="680"/>
      <c r="J2" s="680"/>
      <c r="K2" s="680"/>
      <c r="L2" s="680" t="s">
        <v>333</v>
      </c>
      <c r="M2" s="680"/>
      <c r="N2" s="680"/>
      <c r="O2" s="680" t="s">
        <v>489</v>
      </c>
      <c r="P2" s="680"/>
      <c r="Q2" s="683"/>
      <c r="R2" s="360"/>
      <c r="S2" s="360"/>
      <c r="AA2" s="361" t="str">
        <f>ご利用申込書!G9</f>
        <v/>
      </c>
      <c r="AB2" s="356" t="s">
        <v>287</v>
      </c>
      <c r="AC2" s="357" t="s">
        <v>508</v>
      </c>
      <c r="AD2" s="357" t="s">
        <v>485</v>
      </c>
      <c r="AE2" s="369" t="s">
        <v>212</v>
      </c>
      <c r="AF2" s="362" t="s">
        <v>517</v>
      </c>
      <c r="AG2" s="362" t="s">
        <v>515</v>
      </c>
      <c r="AO2" s="359"/>
      <c r="AP2" s="359"/>
    </row>
    <row r="3" spans="1:42" ht="22.5" customHeight="1">
      <c r="A3" s="687" t="str">
        <f>IF(ご利用申込書!C2="","",ご利用申込書!C2)</f>
        <v/>
      </c>
      <c r="B3" s="681"/>
      <c r="C3" s="681"/>
      <c r="D3" s="681"/>
      <c r="E3" s="681"/>
      <c r="F3" s="681" t="str">
        <f>IF(A3="","",ご利用申込書!C7)</f>
        <v/>
      </c>
      <c r="G3" s="681"/>
      <c r="H3" s="681"/>
      <c r="I3" s="681"/>
      <c r="J3" s="681"/>
      <c r="K3" s="681"/>
      <c r="L3" s="682" t="str">
        <f>IF(ご利用申込書!M7="","",ご利用申込書!M7)</f>
        <v/>
      </c>
      <c r="M3" s="682"/>
      <c r="N3" s="682"/>
      <c r="O3" s="704"/>
      <c r="P3" s="705"/>
      <c r="Q3" s="706"/>
      <c r="R3" s="364"/>
      <c r="S3" s="364"/>
      <c r="Z3" s="365"/>
      <c r="AA3" s="361" t="str">
        <f>ご利用申込書!J9</f>
        <v/>
      </c>
      <c r="AB3" s="366" t="s">
        <v>534</v>
      </c>
      <c r="AC3" s="357" t="s">
        <v>511</v>
      </c>
      <c r="AD3" s="368" t="s">
        <v>486</v>
      </c>
      <c r="AE3" s="362" t="s">
        <v>263</v>
      </c>
      <c r="AF3" s="362" t="s">
        <v>152</v>
      </c>
      <c r="AG3" s="362" t="s">
        <v>149</v>
      </c>
      <c r="AO3" s="359"/>
      <c r="AP3" s="359"/>
    </row>
    <row r="4" spans="1:42" ht="22.5" customHeight="1" thickBot="1">
      <c r="A4" s="690" t="s">
        <v>250</v>
      </c>
      <c r="B4" s="714" t="str">
        <f>IF(ご利用申込書!D4="","",ご利用申込書!D4)</f>
        <v/>
      </c>
      <c r="C4" s="714"/>
      <c r="D4" s="702" t="s">
        <v>256</v>
      </c>
      <c r="E4" s="703"/>
      <c r="F4" s="722" t="str">
        <f>IF(ご利用申込書!M6="","",ご利用申込書!M6)</f>
        <v/>
      </c>
      <c r="G4" s="723"/>
      <c r="H4" s="723"/>
      <c r="I4" s="723"/>
      <c r="J4" s="723"/>
      <c r="K4" s="724"/>
      <c r="L4" s="717" t="s">
        <v>490</v>
      </c>
      <c r="M4" s="718"/>
      <c r="N4" s="718"/>
      <c r="O4" s="719" t="str">
        <f>IF(ご利用申込書!E6="","",ご利用申込書!E6)</f>
        <v/>
      </c>
      <c r="P4" s="720"/>
      <c r="Q4" s="721"/>
      <c r="R4" s="367"/>
      <c r="S4" s="367"/>
      <c r="Z4" s="365"/>
      <c r="AA4" s="361" t="str">
        <f>ご利用申込書!M9</f>
        <v/>
      </c>
      <c r="AB4" s="356" t="s">
        <v>288</v>
      </c>
      <c r="AC4" s="357" t="s">
        <v>512</v>
      </c>
      <c r="AD4" s="357" t="s">
        <v>301</v>
      </c>
      <c r="AE4" s="362" t="s">
        <v>149</v>
      </c>
      <c r="AF4" s="370" t="s">
        <v>151</v>
      </c>
      <c r="AG4" s="370" t="s">
        <v>152</v>
      </c>
      <c r="AO4" s="359"/>
      <c r="AP4" s="359"/>
    </row>
    <row r="5" spans="1:42" ht="22.5" customHeight="1" thickBot="1">
      <c r="A5" s="691"/>
      <c r="B5" s="688" t="str">
        <f>IF(ご利用申込書!C5="","",ご利用申込書!C5)</f>
        <v/>
      </c>
      <c r="C5" s="688"/>
      <c r="D5" s="688"/>
      <c r="E5" s="688"/>
      <c r="F5" s="688"/>
      <c r="G5" s="688"/>
      <c r="H5" s="688"/>
      <c r="I5" s="688"/>
      <c r="J5" s="688"/>
      <c r="K5" s="688"/>
      <c r="L5" s="688"/>
      <c r="M5" s="688"/>
      <c r="N5" s="688"/>
      <c r="O5" s="688"/>
      <c r="P5" s="688"/>
      <c r="Q5" s="689"/>
      <c r="R5" s="371"/>
      <c r="S5" s="371"/>
      <c r="Z5" s="365"/>
      <c r="AA5" s="372" t="str">
        <f>ご利用申込書!P9</f>
        <v/>
      </c>
      <c r="AB5" s="356" t="s">
        <v>625</v>
      </c>
      <c r="AC5" s="357" t="s">
        <v>602</v>
      </c>
      <c r="AD5" s="357" t="s">
        <v>599</v>
      </c>
      <c r="AE5" s="363" t="s">
        <v>516</v>
      </c>
      <c r="AO5" s="359"/>
      <c r="AP5" s="359"/>
    </row>
    <row r="6" spans="1:42" ht="16" customHeight="1" thickBot="1">
      <c r="A6" s="353" t="s">
        <v>387</v>
      </c>
      <c r="F6" s="725" t="s">
        <v>558</v>
      </c>
      <c r="G6" s="725"/>
      <c r="H6" s="725"/>
      <c r="I6" s="725"/>
      <c r="J6" s="725"/>
      <c r="K6" s="725"/>
      <c r="L6" s="725"/>
      <c r="M6" s="725"/>
      <c r="N6" s="725"/>
      <c r="O6" s="725"/>
      <c r="P6" s="725"/>
      <c r="Q6" s="725"/>
      <c r="R6" s="373"/>
      <c r="S6" s="373"/>
      <c r="Z6" s="365"/>
      <c r="AB6" s="356" t="s">
        <v>624</v>
      </c>
      <c r="AC6" s="357" t="s">
        <v>603</v>
      </c>
      <c r="AD6" s="357" t="s">
        <v>302</v>
      </c>
      <c r="AE6" s="362" t="s">
        <v>517</v>
      </c>
      <c r="AO6" s="359"/>
      <c r="AP6" s="359"/>
    </row>
    <row r="7" spans="1:42" ht="15" customHeight="1">
      <c r="A7" s="692" t="s">
        <v>251</v>
      </c>
      <c r="B7" s="693"/>
      <c r="C7" s="707" t="str">
        <f>IF(ご利用申込書!D9="","",ご利用申込書!D9)</f>
        <v/>
      </c>
      <c r="D7" s="708"/>
      <c r="E7" s="710"/>
      <c r="F7" s="707" t="str">
        <f>IF(ご利用申込書!G9="","",ご利用申込書!G9)</f>
        <v/>
      </c>
      <c r="G7" s="708"/>
      <c r="H7" s="710"/>
      <c r="I7" s="711" t="str">
        <f>IF(ご利用申込書!J9="","",ご利用申込書!J9)</f>
        <v/>
      </c>
      <c r="J7" s="712"/>
      <c r="K7" s="713"/>
      <c r="L7" s="707" t="str">
        <f>IF(ご利用申込書!M9="","",ご利用申込書!M9)</f>
        <v/>
      </c>
      <c r="M7" s="708"/>
      <c r="N7" s="710"/>
      <c r="O7" s="707" t="str">
        <f>IF(ご利用申込書!P9="","",ご利用申込書!P9)</f>
        <v/>
      </c>
      <c r="P7" s="708"/>
      <c r="Q7" s="709"/>
      <c r="R7" s="354"/>
      <c r="S7" s="354"/>
      <c r="Z7" s="365"/>
      <c r="AB7" s="357" t="s">
        <v>535</v>
      </c>
      <c r="AC7" s="357" t="s">
        <v>510</v>
      </c>
      <c r="AD7" s="357" t="s">
        <v>303</v>
      </c>
      <c r="AE7" s="363" t="s">
        <v>150</v>
      </c>
      <c r="AO7" s="359"/>
      <c r="AP7" s="359"/>
    </row>
    <row r="8" spans="1:42" ht="15" customHeight="1">
      <c r="A8" s="694"/>
      <c r="B8" s="695"/>
      <c r="C8" s="375" t="s">
        <v>181</v>
      </c>
      <c r="D8" s="376" t="s">
        <v>182</v>
      </c>
      <c r="E8" s="377" t="s">
        <v>183</v>
      </c>
      <c r="F8" s="378" t="s">
        <v>181</v>
      </c>
      <c r="G8" s="376" t="s">
        <v>182</v>
      </c>
      <c r="H8" s="379" t="s">
        <v>183</v>
      </c>
      <c r="I8" s="375" t="s">
        <v>181</v>
      </c>
      <c r="J8" s="376" t="s">
        <v>182</v>
      </c>
      <c r="K8" s="377" t="s">
        <v>183</v>
      </c>
      <c r="L8" s="378" t="s">
        <v>181</v>
      </c>
      <c r="M8" s="376" t="s">
        <v>182</v>
      </c>
      <c r="N8" s="379" t="s">
        <v>183</v>
      </c>
      <c r="O8" s="375" t="s">
        <v>181</v>
      </c>
      <c r="P8" s="376" t="s">
        <v>182</v>
      </c>
      <c r="Q8" s="380"/>
      <c r="R8" s="381"/>
      <c r="S8" s="381"/>
      <c r="T8" s="381"/>
      <c r="V8" s="381"/>
      <c r="W8" s="381"/>
      <c r="X8" s="381"/>
      <c r="Z8" s="382"/>
      <c r="AB8" s="357" t="s">
        <v>521</v>
      </c>
      <c r="AC8" s="384" t="s">
        <v>350</v>
      </c>
      <c r="AD8" s="357" t="s">
        <v>585</v>
      </c>
      <c r="AE8" s="363" t="s">
        <v>213</v>
      </c>
      <c r="AO8" s="359"/>
      <c r="AP8" s="359"/>
    </row>
    <row r="9" spans="1:42" ht="20.149999999999999" customHeight="1">
      <c r="A9" s="715" t="s">
        <v>500</v>
      </c>
      <c r="B9" s="716"/>
      <c r="C9" s="345"/>
      <c r="D9" s="346"/>
      <c r="E9" s="347"/>
      <c r="F9" s="348"/>
      <c r="G9" s="346"/>
      <c r="H9" s="349"/>
      <c r="I9" s="345"/>
      <c r="J9" s="346"/>
      <c r="K9" s="347"/>
      <c r="L9" s="348"/>
      <c r="M9" s="346"/>
      <c r="N9" s="349"/>
      <c r="O9" s="345"/>
      <c r="P9" s="346"/>
      <c r="Q9" s="350"/>
      <c r="R9" s="383"/>
      <c r="S9" s="383"/>
      <c r="T9" s="383"/>
      <c r="U9" s="382"/>
      <c r="Z9" s="365"/>
      <c r="AB9" s="357" t="s">
        <v>505</v>
      </c>
      <c r="AC9" s="384" t="s">
        <v>351</v>
      </c>
      <c r="AD9" s="357" t="s">
        <v>304</v>
      </c>
      <c r="AE9" s="363" t="s">
        <v>214</v>
      </c>
      <c r="AF9" s="385"/>
      <c r="AO9" s="386"/>
      <c r="AP9" s="359"/>
    </row>
    <row r="10" spans="1:42" ht="29.15" customHeight="1">
      <c r="A10" s="696" t="s">
        <v>252</v>
      </c>
      <c r="B10" s="697"/>
      <c r="C10" s="223"/>
      <c r="D10" s="224"/>
      <c r="E10" s="225"/>
      <c r="F10" s="226"/>
      <c r="G10" s="224"/>
      <c r="H10" s="227"/>
      <c r="I10" s="223"/>
      <c r="J10" s="224"/>
      <c r="K10" s="225"/>
      <c r="L10" s="226"/>
      <c r="M10" s="224"/>
      <c r="N10" s="227"/>
      <c r="O10" s="223"/>
      <c r="P10" s="224"/>
      <c r="Q10" s="228"/>
      <c r="R10" s="383"/>
      <c r="S10" s="383"/>
      <c r="T10" s="383"/>
      <c r="U10" s="382"/>
      <c r="AB10" s="357" t="s">
        <v>530</v>
      </c>
      <c r="AC10" s="357" t="s">
        <v>604</v>
      </c>
      <c r="AD10" s="357" t="s">
        <v>305</v>
      </c>
      <c r="AE10" s="363" t="s">
        <v>598</v>
      </c>
      <c r="AF10" s="387"/>
      <c r="AO10" s="359"/>
      <c r="AP10" s="359"/>
    </row>
    <row r="11" spans="1:42" ht="29.15" customHeight="1">
      <c r="A11" s="698" t="s">
        <v>253</v>
      </c>
      <c r="B11" s="699"/>
      <c r="C11" s="229"/>
      <c r="D11" s="230"/>
      <c r="E11" s="231"/>
      <c r="F11" s="232"/>
      <c r="G11" s="230"/>
      <c r="H11" s="233"/>
      <c r="I11" s="229"/>
      <c r="J11" s="230"/>
      <c r="K11" s="231"/>
      <c r="L11" s="232"/>
      <c r="M11" s="230"/>
      <c r="N11" s="233"/>
      <c r="O11" s="229"/>
      <c r="P11" s="230"/>
      <c r="Q11" s="234"/>
      <c r="R11" s="383"/>
      <c r="S11" s="383"/>
      <c r="T11" s="383"/>
      <c r="U11" s="382"/>
      <c r="Y11" s="381"/>
      <c r="AB11" s="357" t="s">
        <v>579</v>
      </c>
      <c r="AC11" s="357" t="s">
        <v>336</v>
      </c>
      <c r="AD11" s="357" t="s">
        <v>586</v>
      </c>
      <c r="AE11" s="363"/>
      <c r="AF11" s="387"/>
      <c r="AO11" s="359"/>
      <c r="AP11" s="359"/>
    </row>
    <row r="12" spans="1:42" ht="29.15" customHeight="1">
      <c r="A12" s="700" t="s">
        <v>254</v>
      </c>
      <c r="B12" s="701"/>
      <c r="C12" s="235"/>
      <c r="D12" s="236"/>
      <c r="E12" s="237"/>
      <c r="F12" s="238"/>
      <c r="G12" s="236"/>
      <c r="H12" s="239"/>
      <c r="I12" s="235"/>
      <c r="J12" s="236"/>
      <c r="K12" s="237"/>
      <c r="L12" s="238"/>
      <c r="M12" s="236"/>
      <c r="N12" s="239"/>
      <c r="O12" s="235"/>
      <c r="P12" s="236"/>
      <c r="Q12" s="240"/>
      <c r="R12" s="388"/>
      <c r="S12" s="388"/>
      <c r="T12" s="389"/>
      <c r="U12" s="382"/>
      <c r="AB12" s="357" t="s">
        <v>289</v>
      </c>
      <c r="AC12" s="357" t="s">
        <v>533</v>
      </c>
      <c r="AD12" s="357" t="s">
        <v>306</v>
      </c>
      <c r="AE12" s="390"/>
      <c r="AF12" s="387"/>
      <c r="AO12" s="386"/>
      <c r="AP12" s="359"/>
    </row>
    <row r="13" spans="1:42" ht="29.15" customHeight="1" thickBot="1">
      <c r="A13" s="684" t="s">
        <v>255</v>
      </c>
      <c r="B13" s="685"/>
      <c r="C13" s="391">
        <f>SUM(C10:C12)</f>
        <v>0</v>
      </c>
      <c r="D13" s="392">
        <f t="shared" ref="D13:Q13" si="0">SUM(D10:D12)</f>
        <v>0</v>
      </c>
      <c r="E13" s="393">
        <f t="shared" si="0"/>
        <v>0</v>
      </c>
      <c r="F13" s="394">
        <f t="shared" si="0"/>
        <v>0</v>
      </c>
      <c r="G13" s="392">
        <f t="shared" si="0"/>
        <v>0</v>
      </c>
      <c r="H13" s="395">
        <f t="shared" si="0"/>
        <v>0</v>
      </c>
      <c r="I13" s="391">
        <f t="shared" si="0"/>
        <v>0</v>
      </c>
      <c r="J13" s="392">
        <f t="shared" si="0"/>
        <v>0</v>
      </c>
      <c r="K13" s="393">
        <f t="shared" si="0"/>
        <v>0</v>
      </c>
      <c r="L13" s="394">
        <f t="shared" si="0"/>
        <v>0</v>
      </c>
      <c r="M13" s="392">
        <f t="shared" si="0"/>
        <v>0</v>
      </c>
      <c r="N13" s="395">
        <f t="shared" si="0"/>
        <v>0</v>
      </c>
      <c r="O13" s="391">
        <f t="shared" si="0"/>
        <v>0</v>
      </c>
      <c r="P13" s="392">
        <f t="shared" si="0"/>
        <v>0</v>
      </c>
      <c r="Q13" s="396">
        <f t="shared" si="0"/>
        <v>0</v>
      </c>
      <c r="R13" s="387"/>
      <c r="AB13" s="357" t="s">
        <v>290</v>
      </c>
      <c r="AC13" s="357" t="s">
        <v>547</v>
      </c>
      <c r="AD13" s="368" t="s">
        <v>600</v>
      </c>
      <c r="AE13" s="363"/>
      <c r="AF13" s="387"/>
      <c r="AO13" s="386"/>
      <c r="AP13" s="359"/>
    </row>
    <row r="14" spans="1:42" ht="16" customHeight="1" thickBot="1">
      <c r="A14" s="353" t="s">
        <v>495</v>
      </c>
      <c r="E14" s="353" t="s">
        <v>554</v>
      </c>
      <c r="G14" s="428"/>
      <c r="H14" s="428"/>
      <c r="I14" s="428"/>
      <c r="J14" s="428"/>
      <c r="K14" s="428"/>
      <c r="L14" s="428"/>
      <c r="M14" s="428"/>
      <c r="N14" s="428"/>
      <c r="O14" s="428"/>
      <c r="P14" s="428"/>
      <c r="Q14" s="428"/>
      <c r="AB14" s="357" t="s">
        <v>291</v>
      </c>
      <c r="AC14" s="357" t="s">
        <v>548</v>
      </c>
      <c r="AD14" s="357" t="s">
        <v>601</v>
      </c>
      <c r="AE14" s="363"/>
      <c r="AF14" s="385"/>
      <c r="AO14" s="359"/>
      <c r="AP14" s="359"/>
    </row>
    <row r="15" spans="1:42" ht="15.75" customHeight="1" thickBot="1">
      <c r="A15" s="664" t="s">
        <v>257</v>
      </c>
      <c r="B15" s="665"/>
      <c r="C15" s="665"/>
      <c r="D15" s="665"/>
      <c r="E15" s="733" t="s">
        <v>148</v>
      </c>
      <c r="F15" s="791"/>
      <c r="G15" s="791"/>
      <c r="H15" s="791"/>
      <c r="I15" s="791"/>
      <c r="J15" s="693"/>
      <c r="K15" s="645" t="s">
        <v>260</v>
      </c>
      <c r="L15" s="645"/>
      <c r="M15" s="645" t="s">
        <v>261</v>
      </c>
      <c r="N15" s="645"/>
      <c r="O15" s="645"/>
      <c r="P15" s="645" t="s">
        <v>262</v>
      </c>
      <c r="Q15" s="647"/>
      <c r="AB15" s="357" t="s">
        <v>522</v>
      </c>
      <c r="AC15" s="357" t="s">
        <v>545</v>
      </c>
      <c r="AD15" s="357" t="s">
        <v>506</v>
      </c>
      <c r="AE15" s="363"/>
      <c r="AO15" s="359"/>
      <c r="AP15" s="359"/>
    </row>
    <row r="16" spans="1:42" ht="15.75" customHeight="1" thickBot="1">
      <c r="A16" s="729" t="s">
        <v>259</v>
      </c>
      <c r="B16" s="667"/>
      <c r="C16" s="667" t="s">
        <v>258</v>
      </c>
      <c r="D16" s="667"/>
      <c r="E16" s="734"/>
      <c r="F16" s="675"/>
      <c r="G16" s="675"/>
      <c r="H16" s="675"/>
      <c r="I16" s="675"/>
      <c r="J16" s="735"/>
      <c r="K16" s="646"/>
      <c r="L16" s="646"/>
      <c r="M16" s="646"/>
      <c r="N16" s="646"/>
      <c r="O16" s="646"/>
      <c r="P16" s="646"/>
      <c r="Q16" s="648"/>
      <c r="R16" s="388"/>
      <c r="S16" s="388"/>
      <c r="AB16" s="357" t="s">
        <v>523</v>
      </c>
      <c r="AC16" s="357" t="s">
        <v>313</v>
      </c>
      <c r="AD16" s="405"/>
      <c r="AE16" s="363"/>
      <c r="AO16" s="359"/>
      <c r="AP16" s="359"/>
    </row>
    <row r="17" spans="1:43" ht="18" customHeight="1">
      <c r="A17" s="669"/>
      <c r="B17" s="670"/>
      <c r="C17" s="671"/>
      <c r="D17" s="640"/>
      <c r="E17" s="657"/>
      <c r="F17" s="658"/>
      <c r="G17" s="658"/>
      <c r="H17" s="658"/>
      <c r="I17" s="658"/>
      <c r="J17" s="659"/>
      <c r="K17" s="640"/>
      <c r="L17" s="640"/>
      <c r="M17" s="643"/>
      <c r="N17" s="643"/>
      <c r="O17" s="643"/>
      <c r="P17" s="640"/>
      <c r="Q17" s="641"/>
      <c r="AB17" s="357" t="s">
        <v>524</v>
      </c>
      <c r="AC17" s="357" t="s">
        <v>314</v>
      </c>
      <c r="AD17" s="357"/>
      <c r="AE17" s="362"/>
      <c r="AO17" s="359"/>
      <c r="AP17" s="359"/>
    </row>
    <row r="18" spans="1:43" ht="18" customHeight="1" thickBot="1">
      <c r="A18" s="632"/>
      <c r="B18" s="633"/>
      <c r="C18" s="629"/>
      <c r="D18" s="627"/>
      <c r="E18" s="649"/>
      <c r="F18" s="650"/>
      <c r="G18" s="650"/>
      <c r="H18" s="650"/>
      <c r="I18" s="650"/>
      <c r="J18" s="651"/>
      <c r="K18" s="627"/>
      <c r="L18" s="627"/>
      <c r="M18" s="661"/>
      <c r="N18" s="661"/>
      <c r="O18" s="661"/>
      <c r="P18" s="627"/>
      <c r="Q18" s="644"/>
      <c r="AB18" s="357" t="s">
        <v>525</v>
      </c>
      <c r="AC18" s="374" t="s">
        <v>315</v>
      </c>
      <c r="AD18" s="357"/>
      <c r="AE18" s="363"/>
      <c r="AO18" s="359"/>
      <c r="AP18" s="359"/>
    </row>
    <row r="19" spans="1:43" ht="18" customHeight="1">
      <c r="A19" s="632"/>
      <c r="B19" s="633"/>
      <c r="C19" s="629"/>
      <c r="D19" s="627"/>
      <c r="E19" s="649"/>
      <c r="F19" s="650"/>
      <c r="G19" s="650"/>
      <c r="H19" s="650"/>
      <c r="I19" s="650"/>
      <c r="J19" s="651"/>
      <c r="K19" s="627"/>
      <c r="L19" s="627"/>
      <c r="M19" s="661"/>
      <c r="N19" s="661"/>
      <c r="O19" s="661"/>
      <c r="P19" s="627"/>
      <c r="Q19" s="644"/>
      <c r="R19" s="354"/>
      <c r="AB19" s="357" t="s">
        <v>526</v>
      </c>
      <c r="AC19" s="357"/>
      <c r="AD19" s="368"/>
      <c r="AE19" s="362"/>
      <c r="AO19" s="359"/>
      <c r="AP19" s="359"/>
    </row>
    <row r="20" spans="1:43" ht="18" customHeight="1">
      <c r="A20" s="632"/>
      <c r="B20" s="633"/>
      <c r="C20" s="638"/>
      <c r="D20" s="639"/>
      <c r="E20" s="649"/>
      <c r="F20" s="650"/>
      <c r="G20" s="650"/>
      <c r="H20" s="650"/>
      <c r="I20" s="650"/>
      <c r="J20" s="651"/>
      <c r="K20" s="638"/>
      <c r="L20" s="639"/>
      <c r="M20" s="661"/>
      <c r="N20" s="661"/>
      <c r="O20" s="661"/>
      <c r="P20" s="638"/>
      <c r="Q20" s="642"/>
      <c r="R20" s="354"/>
      <c r="S20" s="398"/>
      <c r="AB20" s="357" t="s">
        <v>527</v>
      </c>
      <c r="AD20" s="357"/>
      <c r="AE20" s="362"/>
      <c r="AO20" s="359"/>
      <c r="AP20" s="359"/>
    </row>
    <row r="21" spans="1:43" ht="21" customHeight="1" thickBot="1">
      <c r="A21" s="635"/>
      <c r="B21" s="636"/>
      <c r="C21" s="637"/>
      <c r="D21" s="637"/>
      <c r="E21" s="654"/>
      <c r="F21" s="655"/>
      <c r="G21" s="655"/>
      <c r="H21" s="655"/>
      <c r="I21" s="655"/>
      <c r="J21" s="656"/>
      <c r="K21" s="637"/>
      <c r="L21" s="637"/>
      <c r="M21" s="653"/>
      <c r="N21" s="653"/>
      <c r="O21" s="653"/>
      <c r="P21" s="637"/>
      <c r="Q21" s="652"/>
      <c r="R21" s="354"/>
      <c r="S21" s="381"/>
      <c r="T21" s="381"/>
      <c r="AB21" s="357" t="s">
        <v>528</v>
      </c>
      <c r="AD21" s="357"/>
      <c r="AE21" s="363"/>
      <c r="AO21" s="359"/>
      <c r="AP21" s="359"/>
    </row>
    <row r="22" spans="1:43" ht="15.75" customHeight="1" thickBot="1">
      <c r="A22" s="353" t="s">
        <v>496</v>
      </c>
      <c r="E22" s="660" t="s">
        <v>567</v>
      </c>
      <c r="F22" s="660"/>
      <c r="G22" s="660"/>
      <c r="H22" s="660"/>
      <c r="I22" s="660"/>
      <c r="J22" s="660"/>
      <c r="K22" s="660"/>
      <c r="L22" s="660"/>
      <c r="M22" s="660"/>
      <c r="N22" s="660"/>
      <c r="O22" s="660"/>
      <c r="P22" s="660"/>
      <c r="Q22" s="660"/>
      <c r="R22" s="354"/>
      <c r="S22" s="399"/>
      <c r="U22" s="382"/>
      <c r="AB22" s="357" t="s">
        <v>589</v>
      </c>
      <c r="AC22" s="357" t="s">
        <v>596</v>
      </c>
      <c r="AD22" s="357"/>
      <c r="AE22" s="362"/>
      <c r="AO22" s="359"/>
      <c r="AP22" s="359"/>
    </row>
    <row r="23" spans="1:43" ht="15.75" customHeight="1">
      <c r="A23" s="664" t="s">
        <v>257</v>
      </c>
      <c r="B23" s="665"/>
      <c r="C23" s="665"/>
      <c r="D23" s="665"/>
      <c r="E23" s="733" t="s">
        <v>574</v>
      </c>
      <c r="F23" s="791"/>
      <c r="G23" s="791"/>
      <c r="H23" s="791"/>
      <c r="I23" s="791"/>
      <c r="J23" s="693"/>
      <c r="K23" s="645" t="s">
        <v>260</v>
      </c>
      <c r="L23" s="645"/>
      <c r="M23" s="645" t="s">
        <v>261</v>
      </c>
      <c r="N23" s="645"/>
      <c r="O23" s="645"/>
      <c r="P23" s="645" t="s">
        <v>262</v>
      </c>
      <c r="Q23" s="647"/>
      <c r="R23" s="354"/>
      <c r="S23" s="399"/>
      <c r="U23" s="382"/>
      <c r="AB23" s="357" t="s">
        <v>590</v>
      </c>
      <c r="AC23" s="357" t="s">
        <v>597</v>
      </c>
      <c r="AE23" s="363"/>
      <c r="AO23" s="359"/>
      <c r="AP23" s="359"/>
      <c r="AQ23" s="359"/>
    </row>
    <row r="24" spans="1:43" ht="18" customHeight="1" thickBot="1">
      <c r="A24" s="729" t="s">
        <v>259</v>
      </c>
      <c r="B24" s="667"/>
      <c r="C24" s="667" t="s">
        <v>258</v>
      </c>
      <c r="D24" s="667"/>
      <c r="E24" s="734"/>
      <c r="F24" s="675"/>
      <c r="G24" s="675"/>
      <c r="H24" s="675"/>
      <c r="I24" s="675"/>
      <c r="J24" s="735"/>
      <c r="K24" s="646"/>
      <c r="L24" s="646"/>
      <c r="M24" s="646"/>
      <c r="N24" s="646"/>
      <c r="O24" s="646"/>
      <c r="P24" s="646"/>
      <c r="Q24" s="648"/>
      <c r="R24" s="354"/>
      <c r="S24" s="399"/>
      <c r="U24" s="382"/>
      <c r="AB24" s="357" t="s">
        <v>591</v>
      </c>
      <c r="AC24" s="400" t="s">
        <v>536</v>
      </c>
      <c r="AD24" s="357" t="s">
        <v>532</v>
      </c>
      <c r="AE24" s="362"/>
      <c r="AO24" s="359"/>
      <c r="AP24" s="359"/>
      <c r="AQ24" s="359"/>
    </row>
    <row r="25" spans="1:43" ht="15.75" customHeight="1" thickBot="1">
      <c r="A25" s="669"/>
      <c r="B25" s="670"/>
      <c r="C25" s="629"/>
      <c r="D25" s="627"/>
      <c r="E25" s="649"/>
      <c r="F25" s="650"/>
      <c r="G25" s="650"/>
      <c r="H25" s="650"/>
      <c r="I25" s="650"/>
      <c r="J25" s="651"/>
      <c r="K25" s="627"/>
      <c r="L25" s="627"/>
      <c r="M25" s="661"/>
      <c r="N25" s="661"/>
      <c r="O25" s="661"/>
      <c r="P25" s="627"/>
      <c r="Q25" s="644"/>
      <c r="R25" s="354"/>
      <c r="AB25" s="357" t="s">
        <v>592</v>
      </c>
      <c r="AC25" s="400" t="s">
        <v>537</v>
      </c>
      <c r="AD25" s="357" t="s">
        <v>587</v>
      </c>
      <c r="AE25" s="370"/>
      <c r="AO25" s="359"/>
      <c r="AP25" s="359"/>
      <c r="AQ25" s="359"/>
    </row>
    <row r="26" spans="1:43" ht="15.75" customHeight="1">
      <c r="A26" s="632"/>
      <c r="B26" s="633"/>
      <c r="C26" s="638"/>
      <c r="D26" s="639"/>
      <c r="E26" s="649"/>
      <c r="F26" s="650"/>
      <c r="G26" s="650"/>
      <c r="H26" s="650"/>
      <c r="I26" s="650"/>
      <c r="J26" s="651"/>
      <c r="K26" s="638"/>
      <c r="L26" s="639"/>
      <c r="M26" s="661"/>
      <c r="N26" s="661"/>
      <c r="O26" s="661"/>
      <c r="P26" s="638"/>
      <c r="Q26" s="642"/>
      <c r="R26" s="354"/>
      <c r="T26" s="401"/>
      <c r="U26" s="382"/>
      <c r="AA26" s="431"/>
      <c r="AB26" s="368" t="s">
        <v>593</v>
      </c>
      <c r="AC26" s="359" t="s">
        <v>538</v>
      </c>
      <c r="AD26" s="357" t="s">
        <v>307</v>
      </c>
      <c r="AO26" s="359"/>
      <c r="AP26" s="359"/>
      <c r="AQ26" s="359"/>
    </row>
    <row r="27" spans="1:43" ht="15.75" customHeight="1">
      <c r="A27" s="632"/>
      <c r="B27" s="633"/>
      <c r="C27" s="668"/>
      <c r="D27" s="639"/>
      <c r="E27" s="649"/>
      <c r="F27" s="650"/>
      <c r="G27" s="650"/>
      <c r="H27" s="650"/>
      <c r="I27" s="650"/>
      <c r="J27" s="651"/>
      <c r="K27" s="638"/>
      <c r="L27" s="639"/>
      <c r="M27" s="661"/>
      <c r="N27" s="661"/>
      <c r="O27" s="661"/>
      <c r="P27" s="638"/>
      <c r="Q27" s="642"/>
      <c r="R27" s="354"/>
      <c r="S27" s="354"/>
      <c r="AA27" s="431"/>
      <c r="AB27" s="357" t="s">
        <v>594</v>
      </c>
      <c r="AC27" s="359" t="s">
        <v>539</v>
      </c>
      <c r="AD27" s="357" t="s">
        <v>308</v>
      </c>
      <c r="AO27" s="359"/>
      <c r="AP27" s="359"/>
      <c r="AQ27" s="359"/>
    </row>
    <row r="28" spans="1:43" ht="15.75" customHeight="1">
      <c r="A28" s="632"/>
      <c r="B28" s="633"/>
      <c r="C28" s="668"/>
      <c r="D28" s="639"/>
      <c r="E28" s="649"/>
      <c r="F28" s="650"/>
      <c r="G28" s="650"/>
      <c r="H28" s="650"/>
      <c r="I28" s="650"/>
      <c r="J28" s="651"/>
      <c r="K28" s="638"/>
      <c r="L28" s="639"/>
      <c r="M28" s="661"/>
      <c r="N28" s="661"/>
      <c r="O28" s="661"/>
      <c r="P28" s="638"/>
      <c r="Q28" s="642"/>
      <c r="R28" s="354"/>
      <c r="S28" s="354"/>
      <c r="AB28" s="357" t="s">
        <v>293</v>
      </c>
      <c r="AC28" s="400" t="s">
        <v>540</v>
      </c>
      <c r="AD28" s="357" t="s">
        <v>310</v>
      </c>
      <c r="AO28" s="359"/>
      <c r="AP28" s="359"/>
      <c r="AQ28" s="359"/>
    </row>
    <row r="29" spans="1:43" ht="15.75" customHeight="1">
      <c r="A29" s="632"/>
      <c r="B29" s="633"/>
      <c r="C29" s="668"/>
      <c r="D29" s="639"/>
      <c r="E29" s="649"/>
      <c r="F29" s="650"/>
      <c r="G29" s="650"/>
      <c r="H29" s="650"/>
      <c r="I29" s="650"/>
      <c r="J29" s="651"/>
      <c r="K29" s="638"/>
      <c r="L29" s="639"/>
      <c r="M29" s="661"/>
      <c r="N29" s="661"/>
      <c r="O29" s="661"/>
      <c r="P29" s="638"/>
      <c r="Q29" s="642"/>
      <c r="R29" s="354"/>
      <c r="S29" s="354"/>
      <c r="AB29" s="357" t="s">
        <v>292</v>
      </c>
      <c r="AC29" s="425" t="s">
        <v>541</v>
      </c>
      <c r="AD29" s="357" t="s">
        <v>309</v>
      </c>
      <c r="AO29" s="359"/>
      <c r="AP29" s="359"/>
      <c r="AQ29" s="359"/>
    </row>
    <row r="30" spans="1:43" ht="15.75" customHeight="1">
      <c r="A30" s="632"/>
      <c r="B30" s="633"/>
      <c r="C30" s="629"/>
      <c r="D30" s="627"/>
      <c r="E30" s="649"/>
      <c r="F30" s="650"/>
      <c r="G30" s="650"/>
      <c r="H30" s="650"/>
      <c r="I30" s="650"/>
      <c r="J30" s="651"/>
      <c r="K30" s="627"/>
      <c r="L30" s="627"/>
      <c r="M30" s="661"/>
      <c r="N30" s="661"/>
      <c r="O30" s="661"/>
      <c r="P30" s="627"/>
      <c r="Q30" s="644"/>
      <c r="R30" s="354"/>
      <c r="S30" s="354"/>
      <c r="AB30" s="357" t="s">
        <v>294</v>
      </c>
      <c r="AC30" s="425" t="s">
        <v>542</v>
      </c>
      <c r="AD30" s="357" t="s">
        <v>544</v>
      </c>
      <c r="AE30" s="400"/>
      <c r="AF30" s="359"/>
    </row>
    <row r="31" spans="1:43" ht="15.75" customHeight="1">
      <c r="A31" s="632"/>
      <c r="B31" s="633"/>
      <c r="C31" s="629"/>
      <c r="D31" s="627"/>
      <c r="E31" s="649"/>
      <c r="F31" s="650"/>
      <c r="G31" s="650"/>
      <c r="H31" s="650"/>
      <c r="I31" s="650"/>
      <c r="J31" s="651"/>
      <c r="K31" s="627"/>
      <c r="L31" s="627"/>
      <c r="M31" s="661"/>
      <c r="N31" s="661"/>
      <c r="O31" s="661"/>
      <c r="P31" s="627"/>
      <c r="Q31" s="644"/>
      <c r="R31" s="354"/>
      <c r="S31" s="354"/>
      <c r="AB31" s="357" t="s">
        <v>580</v>
      </c>
      <c r="AC31" s="400" t="s">
        <v>595</v>
      </c>
      <c r="AD31" s="357" t="s">
        <v>312</v>
      </c>
      <c r="AE31" s="400"/>
      <c r="AF31" s="359"/>
    </row>
    <row r="32" spans="1:43" ht="21" customHeight="1" thickBot="1">
      <c r="A32" s="632"/>
      <c r="B32" s="633"/>
      <c r="C32" s="668"/>
      <c r="D32" s="639"/>
      <c r="E32" s="649"/>
      <c r="F32" s="650"/>
      <c r="G32" s="650"/>
      <c r="H32" s="650"/>
      <c r="I32" s="650"/>
      <c r="J32" s="651"/>
      <c r="K32" s="638"/>
      <c r="L32" s="639"/>
      <c r="M32" s="661"/>
      <c r="N32" s="661"/>
      <c r="O32" s="661"/>
      <c r="P32" s="638"/>
      <c r="Q32" s="642"/>
      <c r="R32" s="354"/>
      <c r="S32" s="354"/>
      <c r="AB32" s="357" t="s">
        <v>295</v>
      </c>
      <c r="AC32" s="374" t="s">
        <v>543</v>
      </c>
      <c r="AD32" s="357" t="s">
        <v>311</v>
      </c>
      <c r="AE32" s="400"/>
      <c r="AF32" s="359"/>
      <c r="AJ32" s="359"/>
      <c r="AK32" s="359"/>
    </row>
    <row r="33" spans="1:37" ht="15.75" customHeight="1">
      <c r="A33" s="632"/>
      <c r="B33" s="633"/>
      <c r="C33" s="668"/>
      <c r="D33" s="639"/>
      <c r="E33" s="649"/>
      <c r="F33" s="650"/>
      <c r="G33" s="650"/>
      <c r="H33" s="650"/>
      <c r="I33" s="650"/>
      <c r="J33" s="651"/>
      <c r="K33" s="638"/>
      <c r="L33" s="639"/>
      <c r="M33" s="661"/>
      <c r="N33" s="661"/>
      <c r="O33" s="661"/>
      <c r="P33" s="638"/>
      <c r="Q33" s="642"/>
      <c r="R33" s="354"/>
      <c r="S33" s="354"/>
      <c r="AB33" s="357" t="s">
        <v>296</v>
      </c>
      <c r="AC33" s="405"/>
      <c r="AD33" s="356" t="s">
        <v>337</v>
      </c>
      <c r="AE33" s="387"/>
      <c r="AF33" s="359"/>
      <c r="AJ33" s="359"/>
      <c r="AK33" s="359"/>
    </row>
    <row r="34" spans="1:37" ht="15.75" customHeight="1">
      <c r="A34" s="632"/>
      <c r="B34" s="633"/>
      <c r="C34" s="668"/>
      <c r="D34" s="639"/>
      <c r="E34" s="649"/>
      <c r="F34" s="650"/>
      <c r="G34" s="650"/>
      <c r="H34" s="650"/>
      <c r="I34" s="650"/>
      <c r="J34" s="651"/>
      <c r="K34" s="638"/>
      <c r="L34" s="639"/>
      <c r="M34" s="661"/>
      <c r="N34" s="661"/>
      <c r="O34" s="661"/>
      <c r="P34" s="638"/>
      <c r="Q34" s="642"/>
      <c r="R34" s="354"/>
      <c r="S34" s="354"/>
      <c r="AB34" s="357" t="s">
        <v>297</v>
      </c>
      <c r="AD34" s="402" t="s">
        <v>271</v>
      </c>
      <c r="AE34" s="387"/>
      <c r="AF34" s="359"/>
      <c r="AJ34" s="359"/>
      <c r="AK34" s="359"/>
    </row>
    <row r="35" spans="1:37" ht="18" customHeight="1">
      <c r="A35" s="632"/>
      <c r="B35" s="633"/>
      <c r="C35" s="629"/>
      <c r="D35" s="627"/>
      <c r="E35" s="649"/>
      <c r="F35" s="650"/>
      <c r="G35" s="650"/>
      <c r="H35" s="650"/>
      <c r="I35" s="650"/>
      <c r="J35" s="651"/>
      <c r="K35" s="627"/>
      <c r="L35" s="627"/>
      <c r="M35" s="661"/>
      <c r="N35" s="661"/>
      <c r="O35" s="661"/>
      <c r="P35" s="627"/>
      <c r="Q35" s="644"/>
      <c r="R35" s="354"/>
      <c r="S35" s="354"/>
      <c r="AB35" s="357" t="s">
        <v>338</v>
      </c>
      <c r="AD35" s="402" t="s">
        <v>272</v>
      </c>
      <c r="AE35" s="400"/>
      <c r="AF35" s="359"/>
      <c r="AJ35" s="359"/>
      <c r="AK35" s="359"/>
    </row>
    <row r="36" spans="1:37" ht="18" customHeight="1" thickBot="1">
      <c r="A36" s="635"/>
      <c r="B36" s="636"/>
      <c r="C36" s="637"/>
      <c r="D36" s="637"/>
      <c r="E36" s="654"/>
      <c r="F36" s="655"/>
      <c r="G36" s="655"/>
      <c r="H36" s="655"/>
      <c r="I36" s="655"/>
      <c r="J36" s="656"/>
      <c r="K36" s="637"/>
      <c r="L36" s="637"/>
      <c r="M36" s="661"/>
      <c r="N36" s="661"/>
      <c r="O36" s="661"/>
      <c r="P36" s="637"/>
      <c r="Q36" s="652"/>
      <c r="R36" s="354"/>
      <c r="S36" s="354"/>
      <c r="AB36" s="357" t="s">
        <v>581</v>
      </c>
      <c r="AD36" s="397" t="s">
        <v>507</v>
      </c>
      <c r="AE36" s="387"/>
      <c r="AF36" s="359"/>
      <c r="AJ36" s="359"/>
      <c r="AK36" s="359"/>
    </row>
    <row r="37" spans="1:37" ht="18" customHeight="1" thickBot="1">
      <c r="A37" s="353" t="s">
        <v>497</v>
      </c>
      <c r="E37" s="666" t="s">
        <v>555</v>
      </c>
      <c r="F37" s="666"/>
      <c r="G37" s="666"/>
      <c r="H37" s="666"/>
      <c r="I37" s="666"/>
      <c r="J37" s="666"/>
      <c r="K37" s="666"/>
      <c r="L37" s="666"/>
      <c r="M37" s="663" t="s">
        <v>503</v>
      </c>
      <c r="N37" s="663"/>
      <c r="O37" s="663"/>
      <c r="P37" s="662" t="s">
        <v>198</v>
      </c>
      <c r="Q37" s="662"/>
      <c r="S37" s="354"/>
      <c r="AB37" s="357" t="s">
        <v>582</v>
      </c>
      <c r="AD37" s="403" t="s">
        <v>501</v>
      </c>
      <c r="AE37" s="387"/>
      <c r="AJ37" s="359"/>
      <c r="AK37" s="359"/>
    </row>
    <row r="38" spans="1:37" ht="18" customHeight="1" thickBot="1">
      <c r="A38" s="664" t="s">
        <v>257</v>
      </c>
      <c r="B38" s="665"/>
      <c r="C38" s="665"/>
      <c r="D38" s="665"/>
      <c r="E38" s="736" t="s">
        <v>148</v>
      </c>
      <c r="F38" s="736"/>
      <c r="G38" s="736"/>
      <c r="H38" s="736"/>
      <c r="I38" s="665" t="s">
        <v>264</v>
      </c>
      <c r="J38" s="665"/>
      <c r="K38" s="665"/>
      <c r="L38" s="665"/>
      <c r="M38" s="645" t="s">
        <v>267</v>
      </c>
      <c r="N38" s="645" t="s">
        <v>261</v>
      </c>
      <c r="O38" s="645"/>
      <c r="P38" s="645" t="s">
        <v>269</v>
      </c>
      <c r="Q38" s="647"/>
      <c r="S38" s="354"/>
      <c r="AB38" s="357" t="s">
        <v>529</v>
      </c>
      <c r="AD38" s="404" t="s">
        <v>502</v>
      </c>
      <c r="AE38" s="387"/>
      <c r="AJ38" s="359"/>
      <c r="AK38" s="359"/>
    </row>
    <row r="39" spans="1:37" ht="18" customHeight="1" thickBot="1">
      <c r="A39" s="729" t="s">
        <v>259</v>
      </c>
      <c r="B39" s="667"/>
      <c r="C39" s="667" t="s">
        <v>258</v>
      </c>
      <c r="D39" s="667"/>
      <c r="E39" s="737"/>
      <c r="F39" s="737"/>
      <c r="G39" s="737"/>
      <c r="H39" s="737"/>
      <c r="I39" s="781" t="s">
        <v>332</v>
      </c>
      <c r="J39" s="784"/>
      <c r="K39" s="787" t="s">
        <v>284</v>
      </c>
      <c r="L39" s="788"/>
      <c r="M39" s="646"/>
      <c r="N39" s="646"/>
      <c r="O39" s="646"/>
      <c r="P39" s="646"/>
      <c r="Q39" s="648"/>
      <c r="S39" s="354"/>
      <c r="AB39" s="357" t="s">
        <v>298</v>
      </c>
      <c r="AD39" s="405" t="s">
        <v>476</v>
      </c>
      <c r="AJ39" s="359"/>
      <c r="AK39" s="359"/>
    </row>
    <row r="40" spans="1:37" ht="18" customHeight="1">
      <c r="A40" s="669"/>
      <c r="B40" s="670"/>
      <c r="C40" s="671"/>
      <c r="D40" s="640"/>
      <c r="E40" s="643"/>
      <c r="F40" s="643"/>
      <c r="G40" s="643"/>
      <c r="H40" s="643"/>
      <c r="I40" s="785"/>
      <c r="J40" s="786"/>
      <c r="K40" s="672"/>
      <c r="L40" s="673"/>
      <c r="M40" s="352" t="str">
        <f>IF(E40="","",I40*K40)</f>
        <v/>
      </c>
      <c r="N40" s="774"/>
      <c r="O40" s="775"/>
      <c r="P40" s="789"/>
      <c r="Q40" s="790"/>
      <c r="S40" s="354"/>
      <c r="AB40" s="357" t="s">
        <v>546</v>
      </c>
      <c r="AD40" s="368" t="s">
        <v>282</v>
      </c>
      <c r="AJ40" s="359"/>
      <c r="AK40" s="359"/>
    </row>
    <row r="41" spans="1:37" ht="18" customHeight="1" thickBot="1">
      <c r="A41" s="632"/>
      <c r="B41" s="633"/>
      <c r="C41" s="629"/>
      <c r="D41" s="627"/>
      <c r="E41" s="661"/>
      <c r="F41" s="661"/>
      <c r="G41" s="661"/>
      <c r="H41" s="661"/>
      <c r="I41" s="676"/>
      <c r="J41" s="677"/>
      <c r="K41" s="678"/>
      <c r="L41" s="679"/>
      <c r="M41" s="351" t="str">
        <f>IF(E41="","",I41*K41)</f>
        <v/>
      </c>
      <c r="N41" s="649"/>
      <c r="O41" s="651"/>
      <c r="P41" s="630"/>
      <c r="Q41" s="631"/>
      <c r="S41" s="354"/>
      <c r="AB41" s="357" t="s">
        <v>299</v>
      </c>
      <c r="AD41" s="406" t="s">
        <v>606</v>
      </c>
      <c r="AE41" s="407"/>
      <c r="AF41" s="407"/>
      <c r="AG41" s="407"/>
      <c r="AJ41" s="359"/>
      <c r="AK41" s="359"/>
    </row>
    <row r="42" spans="1:37" ht="18" customHeight="1">
      <c r="A42" s="632"/>
      <c r="B42" s="633"/>
      <c r="C42" s="638"/>
      <c r="D42" s="639"/>
      <c r="E42" s="661"/>
      <c r="F42" s="661"/>
      <c r="G42" s="661"/>
      <c r="H42" s="661"/>
      <c r="I42" s="676"/>
      <c r="J42" s="677"/>
      <c r="K42" s="678"/>
      <c r="L42" s="679"/>
      <c r="M42" s="351" t="str">
        <f>IF(E42="","",I42*K42)</f>
        <v/>
      </c>
      <c r="N42" s="649"/>
      <c r="O42" s="651"/>
      <c r="P42" s="630"/>
      <c r="Q42" s="631"/>
      <c r="AB42" s="357" t="s">
        <v>583</v>
      </c>
      <c r="AD42" s="405" t="s">
        <v>478</v>
      </c>
      <c r="AJ42" s="359"/>
      <c r="AK42" s="359"/>
    </row>
    <row r="43" spans="1:37" ht="18" customHeight="1">
      <c r="A43" s="632"/>
      <c r="B43" s="633"/>
      <c r="C43" s="638"/>
      <c r="D43" s="639"/>
      <c r="E43" s="661"/>
      <c r="F43" s="661"/>
      <c r="G43" s="661"/>
      <c r="H43" s="661"/>
      <c r="I43" s="676"/>
      <c r="J43" s="677"/>
      <c r="K43" s="678"/>
      <c r="L43" s="679"/>
      <c r="M43" s="351" t="str">
        <f>IF(E43="","",I43*K43)</f>
        <v/>
      </c>
      <c r="N43" s="649"/>
      <c r="O43" s="651"/>
      <c r="P43" s="630"/>
      <c r="Q43" s="631"/>
      <c r="AB43" s="357" t="s">
        <v>568</v>
      </c>
      <c r="AD43" s="368" t="s">
        <v>519</v>
      </c>
      <c r="AJ43" s="359"/>
      <c r="AK43" s="359"/>
    </row>
    <row r="44" spans="1:37" ht="18" customHeight="1" thickBot="1">
      <c r="A44" s="632"/>
      <c r="B44" s="633"/>
      <c r="C44" s="638"/>
      <c r="D44" s="639"/>
      <c r="E44" s="661"/>
      <c r="F44" s="661"/>
      <c r="G44" s="661"/>
      <c r="H44" s="661"/>
      <c r="I44" s="676"/>
      <c r="J44" s="677"/>
      <c r="K44" s="678"/>
      <c r="L44" s="679"/>
      <c r="M44" s="351" t="str">
        <f>IF(E44="","",I44*K44)</f>
        <v/>
      </c>
      <c r="N44" s="649"/>
      <c r="O44" s="651"/>
      <c r="P44" s="630"/>
      <c r="Q44" s="631"/>
      <c r="S44" s="354"/>
      <c r="AB44" s="357" t="s">
        <v>584</v>
      </c>
      <c r="AD44" s="406" t="s">
        <v>518</v>
      </c>
    </row>
    <row r="45" spans="1:37" ht="18" customHeight="1">
      <c r="A45" s="632"/>
      <c r="B45" s="633"/>
      <c r="C45" s="629"/>
      <c r="D45" s="627"/>
      <c r="E45" s="661"/>
      <c r="F45" s="661"/>
      <c r="G45" s="661"/>
      <c r="H45" s="661"/>
      <c r="I45" s="676"/>
      <c r="J45" s="677"/>
      <c r="K45" s="678"/>
      <c r="L45" s="679"/>
      <c r="M45" s="351" t="str">
        <f t="shared" ref="M45:M49" si="1">IF(E45="","",I45*K45)</f>
        <v/>
      </c>
      <c r="N45" s="649"/>
      <c r="O45" s="651"/>
      <c r="P45" s="630"/>
      <c r="Q45" s="631"/>
      <c r="AB45" s="357" t="s">
        <v>352</v>
      </c>
      <c r="AD45" s="405" t="s">
        <v>520</v>
      </c>
      <c r="AE45" s="408"/>
      <c r="AF45" s="359"/>
    </row>
    <row r="46" spans="1:37" ht="18" customHeight="1">
      <c r="A46" s="632"/>
      <c r="B46" s="633"/>
      <c r="C46" s="629"/>
      <c r="D46" s="627"/>
      <c r="E46" s="661"/>
      <c r="F46" s="661"/>
      <c r="G46" s="661"/>
      <c r="H46" s="661"/>
      <c r="I46" s="676"/>
      <c r="J46" s="677"/>
      <c r="K46" s="678"/>
      <c r="L46" s="679"/>
      <c r="M46" s="351" t="str">
        <f t="shared" si="1"/>
        <v/>
      </c>
      <c r="N46" s="649"/>
      <c r="O46" s="651"/>
      <c r="P46" s="630"/>
      <c r="Q46" s="631"/>
      <c r="AB46" s="357" t="s">
        <v>353</v>
      </c>
      <c r="AD46" s="368" t="s">
        <v>281</v>
      </c>
      <c r="AE46" s="408"/>
      <c r="AF46" s="359"/>
    </row>
    <row r="47" spans="1:37" ht="18" customHeight="1" thickBot="1">
      <c r="A47" s="632"/>
      <c r="B47" s="633"/>
      <c r="C47" s="629"/>
      <c r="D47" s="627"/>
      <c r="E47" s="661"/>
      <c r="F47" s="661"/>
      <c r="G47" s="661"/>
      <c r="H47" s="661"/>
      <c r="I47" s="676"/>
      <c r="J47" s="677"/>
      <c r="K47" s="678"/>
      <c r="L47" s="679"/>
      <c r="M47" s="351" t="str">
        <f t="shared" ref="M47" si="2">IF(E47="","",I47*K47)</f>
        <v/>
      </c>
      <c r="N47" s="649"/>
      <c r="O47" s="651"/>
      <c r="P47" s="630"/>
      <c r="Q47" s="631"/>
      <c r="AB47" s="368" t="s">
        <v>354</v>
      </c>
      <c r="AD47" s="406" t="s">
        <v>513</v>
      </c>
      <c r="AE47" s="408"/>
      <c r="AF47" s="359"/>
    </row>
    <row r="48" spans="1:37" ht="18" customHeight="1">
      <c r="A48" s="632"/>
      <c r="B48" s="633"/>
      <c r="C48" s="629"/>
      <c r="D48" s="627"/>
      <c r="E48" s="661"/>
      <c r="F48" s="661"/>
      <c r="G48" s="661"/>
      <c r="H48" s="661"/>
      <c r="I48" s="676"/>
      <c r="J48" s="677"/>
      <c r="K48" s="678"/>
      <c r="L48" s="679"/>
      <c r="M48" s="351" t="str">
        <f t="shared" ref="M48" si="3">IF(E48="","",I48*K48)</f>
        <v/>
      </c>
      <c r="N48" s="649"/>
      <c r="O48" s="651"/>
      <c r="P48" s="630"/>
      <c r="Q48" s="631"/>
      <c r="AB48" s="368" t="s">
        <v>355</v>
      </c>
      <c r="AD48" s="368"/>
      <c r="AE48" s="408"/>
      <c r="AF48" s="359"/>
    </row>
    <row r="49" spans="1:33" ht="21" customHeight="1">
      <c r="A49" s="909"/>
      <c r="B49" s="910"/>
      <c r="C49" s="911"/>
      <c r="D49" s="911"/>
      <c r="E49" s="912"/>
      <c r="F49" s="912"/>
      <c r="G49" s="912"/>
      <c r="H49" s="912"/>
      <c r="I49" s="913"/>
      <c r="J49" s="914"/>
      <c r="K49" s="915"/>
      <c r="L49" s="916"/>
      <c r="M49" s="917" t="str">
        <f t="shared" si="1"/>
        <v/>
      </c>
      <c r="N49" s="918"/>
      <c r="O49" s="919"/>
      <c r="P49" s="920"/>
      <c r="Q49" s="921"/>
      <c r="AB49" s="368" t="s">
        <v>572</v>
      </c>
      <c r="AF49" s="359"/>
      <c r="AG49" s="409"/>
    </row>
    <row r="50" spans="1:33" ht="9.65" customHeight="1">
      <c r="A50" s="908" t="s">
        <v>627</v>
      </c>
      <c r="B50" s="906"/>
      <c r="C50" s="906"/>
      <c r="D50" s="906"/>
      <c r="E50" s="906"/>
      <c r="F50" s="906"/>
      <c r="G50" s="904"/>
      <c r="AB50" s="368" t="s">
        <v>487</v>
      </c>
      <c r="AF50" s="359"/>
      <c r="AG50" s="409"/>
    </row>
    <row r="51" spans="1:33" ht="9.65" customHeight="1">
      <c r="A51" s="906"/>
      <c r="B51" s="906"/>
      <c r="C51" s="906"/>
      <c r="D51" s="906"/>
      <c r="E51" s="906"/>
      <c r="F51" s="906"/>
      <c r="G51" s="904"/>
      <c r="AB51" s="368"/>
      <c r="AF51" s="359"/>
      <c r="AG51" s="409"/>
    </row>
    <row r="52" spans="1:33" ht="18.649999999999999" customHeight="1" thickBot="1">
      <c r="A52" s="907"/>
      <c r="B52" s="907"/>
      <c r="C52" s="907"/>
      <c r="D52" s="907"/>
      <c r="E52" s="907"/>
      <c r="F52" s="907"/>
      <c r="G52" s="905"/>
      <c r="H52" s="430" t="s">
        <v>578</v>
      </c>
      <c r="I52" s="430"/>
      <c r="J52" s="430"/>
      <c r="K52" s="430"/>
      <c r="L52" s="430"/>
      <c r="M52" s="430"/>
      <c r="N52" s="430"/>
      <c r="P52" s="674">
        <f ca="1">TODAY()</f>
        <v>45835</v>
      </c>
      <c r="Q52" s="675"/>
      <c r="AB52" s="406" t="s">
        <v>487</v>
      </c>
      <c r="AF52" s="359"/>
      <c r="AG52" s="359"/>
    </row>
    <row r="53" spans="1:33" ht="21" customHeight="1">
      <c r="A53" s="686" t="s">
        <v>122</v>
      </c>
      <c r="B53" s="680"/>
      <c r="C53" s="680"/>
      <c r="D53" s="680"/>
      <c r="E53" s="680"/>
      <c r="F53" s="680" t="s">
        <v>248</v>
      </c>
      <c r="G53" s="680"/>
      <c r="H53" s="680"/>
      <c r="I53" s="680"/>
      <c r="J53" s="680"/>
      <c r="K53" s="680"/>
      <c r="L53" s="680" t="s">
        <v>40</v>
      </c>
      <c r="M53" s="680"/>
      <c r="N53" s="680"/>
      <c r="O53" s="727" t="s">
        <v>249</v>
      </c>
      <c r="P53" s="727"/>
      <c r="Q53" s="728"/>
      <c r="R53" s="360"/>
      <c r="AB53" s="432"/>
      <c r="AF53" s="359"/>
      <c r="AG53" s="359"/>
    </row>
    <row r="54" spans="1:33" ht="21" customHeight="1">
      <c r="A54" s="687" t="str">
        <f>A3</f>
        <v/>
      </c>
      <c r="B54" s="681"/>
      <c r="C54" s="681"/>
      <c r="D54" s="681"/>
      <c r="E54" s="681"/>
      <c r="F54" s="681" t="str">
        <f>F3</f>
        <v/>
      </c>
      <c r="G54" s="681"/>
      <c r="H54" s="681"/>
      <c r="I54" s="681"/>
      <c r="J54" s="681"/>
      <c r="K54" s="681"/>
      <c r="L54" s="682" t="str">
        <f>L3</f>
        <v/>
      </c>
      <c r="M54" s="682"/>
      <c r="N54" s="682"/>
      <c r="O54" s="738" t="str">
        <f>IF(ご利用申込書!E6="","",ご利用申込書!E6)</f>
        <v/>
      </c>
      <c r="P54" s="739"/>
      <c r="Q54" s="740"/>
      <c r="R54" s="364"/>
      <c r="AB54" s="407"/>
      <c r="AF54" s="359"/>
      <c r="AG54" s="409"/>
    </row>
    <row r="55" spans="1:33" ht="18" customHeight="1">
      <c r="A55" s="690" t="s">
        <v>250</v>
      </c>
      <c r="B55" s="714" t="str">
        <f>B4</f>
        <v/>
      </c>
      <c r="C55" s="714"/>
      <c r="D55" s="702" t="s">
        <v>256</v>
      </c>
      <c r="E55" s="745"/>
      <c r="F55" s="722" t="str">
        <f>F4</f>
        <v/>
      </c>
      <c r="G55" s="723"/>
      <c r="H55" s="723"/>
      <c r="I55" s="723"/>
      <c r="J55" s="723"/>
      <c r="K55" s="723"/>
      <c r="L55" s="723"/>
      <c r="M55" s="723"/>
      <c r="N55" s="723"/>
      <c r="O55" s="723"/>
      <c r="P55" s="723"/>
      <c r="Q55" s="744"/>
      <c r="R55" s="367"/>
      <c r="AB55" s="407"/>
      <c r="AF55" s="359"/>
      <c r="AG55" s="359"/>
    </row>
    <row r="56" spans="1:33" ht="20.149999999999999" customHeight="1" thickBot="1">
      <c r="A56" s="691"/>
      <c r="B56" s="688" t="str">
        <f>B5</f>
        <v/>
      </c>
      <c r="C56" s="688"/>
      <c r="D56" s="688"/>
      <c r="E56" s="688"/>
      <c r="F56" s="688"/>
      <c r="G56" s="688"/>
      <c r="H56" s="688"/>
      <c r="I56" s="688"/>
      <c r="J56" s="688"/>
      <c r="K56" s="688"/>
      <c r="L56" s="688"/>
      <c r="M56" s="688"/>
      <c r="N56" s="688"/>
      <c r="O56" s="688"/>
      <c r="P56" s="688"/>
      <c r="Q56" s="689"/>
      <c r="R56" s="371"/>
      <c r="AB56" s="359"/>
      <c r="AF56" s="359"/>
      <c r="AG56" s="359"/>
    </row>
    <row r="57" spans="1:33" ht="16" customHeight="1" thickBot="1">
      <c r="A57" s="353" t="s">
        <v>498</v>
      </c>
      <c r="G57" s="726" t="s">
        <v>556</v>
      </c>
      <c r="H57" s="726"/>
      <c r="I57" s="726"/>
      <c r="J57" s="726"/>
      <c r="K57" s="726"/>
      <c r="L57" s="726"/>
      <c r="M57" s="726"/>
      <c r="N57" s="726"/>
      <c r="O57" s="726"/>
      <c r="P57" s="726"/>
      <c r="Q57" s="726"/>
      <c r="AB57" s="407"/>
      <c r="AF57" s="359"/>
      <c r="AG57" s="359"/>
    </row>
    <row r="58" spans="1:33" ht="15.75" customHeight="1">
      <c r="A58" s="664" t="s">
        <v>257</v>
      </c>
      <c r="B58" s="665"/>
      <c r="C58" s="665"/>
      <c r="D58" s="665"/>
      <c r="E58" s="736" t="s">
        <v>148</v>
      </c>
      <c r="F58" s="736"/>
      <c r="G58" s="736"/>
      <c r="H58" s="736"/>
      <c r="I58" s="733" t="s">
        <v>267</v>
      </c>
      <c r="J58" s="693"/>
      <c r="K58" s="778" t="s">
        <v>261</v>
      </c>
      <c r="L58" s="779"/>
      <c r="M58" s="665" t="s">
        <v>269</v>
      </c>
      <c r="N58" s="665"/>
      <c r="O58" s="665"/>
      <c r="P58" s="665"/>
      <c r="Q58" s="742"/>
      <c r="AB58" s="359"/>
      <c r="AE58" s="386"/>
      <c r="AF58" s="359"/>
      <c r="AG58" s="409"/>
    </row>
    <row r="59" spans="1:33" ht="15" customHeight="1" thickBot="1">
      <c r="A59" s="729" t="s">
        <v>259</v>
      </c>
      <c r="B59" s="667"/>
      <c r="C59" s="667" t="s">
        <v>258</v>
      </c>
      <c r="D59" s="667"/>
      <c r="E59" s="737"/>
      <c r="F59" s="737"/>
      <c r="G59" s="737"/>
      <c r="H59" s="737"/>
      <c r="I59" s="734"/>
      <c r="J59" s="735"/>
      <c r="K59" s="780"/>
      <c r="L59" s="781"/>
      <c r="M59" s="667" t="s">
        <v>270</v>
      </c>
      <c r="N59" s="667"/>
      <c r="O59" s="667" t="s">
        <v>268</v>
      </c>
      <c r="P59" s="667"/>
      <c r="Q59" s="743"/>
      <c r="R59" s="354"/>
      <c r="AB59" s="359"/>
      <c r="AE59" s="386"/>
      <c r="AF59" s="359"/>
      <c r="AG59" s="359"/>
    </row>
    <row r="60" spans="1:33" ht="16" customHeight="1">
      <c r="A60" s="669"/>
      <c r="B60" s="670"/>
      <c r="C60" s="671"/>
      <c r="D60" s="640"/>
      <c r="E60" s="730"/>
      <c r="F60" s="730"/>
      <c r="G60" s="730"/>
      <c r="H60" s="730"/>
      <c r="I60" s="731"/>
      <c r="J60" s="732"/>
      <c r="K60" s="643"/>
      <c r="L60" s="643"/>
      <c r="M60" s="741"/>
      <c r="N60" s="741"/>
      <c r="O60" s="640"/>
      <c r="P60" s="640"/>
      <c r="Q60" s="641"/>
      <c r="R60" s="354"/>
      <c r="AB60" s="407"/>
      <c r="AE60" s="359"/>
      <c r="AF60" s="359"/>
      <c r="AG60" s="359"/>
    </row>
    <row r="61" spans="1:33" ht="16" customHeight="1">
      <c r="A61" s="632"/>
      <c r="B61" s="633"/>
      <c r="C61" s="627"/>
      <c r="D61" s="627"/>
      <c r="E61" s="634"/>
      <c r="F61" s="634"/>
      <c r="G61" s="634"/>
      <c r="H61" s="634"/>
      <c r="I61" s="638"/>
      <c r="J61" s="639"/>
      <c r="K61" s="661"/>
      <c r="L61" s="661"/>
      <c r="M61" s="634"/>
      <c r="N61" s="634"/>
      <c r="O61" s="627"/>
      <c r="P61" s="627"/>
      <c r="Q61" s="644"/>
      <c r="R61" s="354"/>
      <c r="S61" s="354"/>
      <c r="AB61" s="359"/>
      <c r="AE61" s="359"/>
      <c r="AF61" s="359"/>
      <c r="AG61" s="359"/>
    </row>
    <row r="62" spans="1:33" ht="16" customHeight="1">
      <c r="A62" s="632"/>
      <c r="B62" s="633"/>
      <c r="C62" s="627"/>
      <c r="D62" s="627"/>
      <c r="E62" s="634"/>
      <c r="F62" s="634"/>
      <c r="G62" s="634"/>
      <c r="H62" s="634"/>
      <c r="I62" s="638"/>
      <c r="J62" s="639"/>
      <c r="K62" s="661"/>
      <c r="L62" s="661"/>
      <c r="M62" s="634"/>
      <c r="N62" s="634"/>
      <c r="O62" s="627"/>
      <c r="P62" s="627"/>
      <c r="Q62" s="644"/>
      <c r="R62" s="354"/>
      <c r="S62" s="354"/>
      <c r="AB62" s="359"/>
      <c r="AE62" s="386"/>
      <c r="AF62" s="359"/>
      <c r="AG62" s="359"/>
    </row>
    <row r="63" spans="1:33" ht="16" customHeight="1">
      <c r="A63" s="632"/>
      <c r="B63" s="633"/>
      <c r="C63" s="627"/>
      <c r="D63" s="627"/>
      <c r="E63" s="634"/>
      <c r="F63" s="634"/>
      <c r="G63" s="634"/>
      <c r="H63" s="634"/>
      <c r="I63" s="638"/>
      <c r="J63" s="639"/>
      <c r="K63" s="661"/>
      <c r="L63" s="661"/>
      <c r="M63" s="634"/>
      <c r="N63" s="634"/>
      <c r="O63" s="627"/>
      <c r="P63" s="627"/>
      <c r="Q63" s="644"/>
      <c r="R63" s="354"/>
      <c r="S63" s="354"/>
      <c r="AB63" s="359"/>
      <c r="AE63" s="359"/>
      <c r="AF63" s="359"/>
      <c r="AG63" s="359"/>
    </row>
    <row r="64" spans="1:33" ht="16" customHeight="1">
      <c r="A64" s="632"/>
      <c r="B64" s="633"/>
      <c r="C64" s="627"/>
      <c r="D64" s="627"/>
      <c r="E64" s="634"/>
      <c r="F64" s="634"/>
      <c r="G64" s="634"/>
      <c r="H64" s="634"/>
      <c r="I64" s="638"/>
      <c r="J64" s="639"/>
      <c r="K64" s="661"/>
      <c r="L64" s="661"/>
      <c r="M64" s="634"/>
      <c r="N64" s="634"/>
      <c r="O64" s="627"/>
      <c r="P64" s="627"/>
      <c r="Q64" s="644"/>
      <c r="R64" s="354"/>
      <c r="S64" s="354"/>
      <c r="AB64" s="359"/>
      <c r="AE64" s="359"/>
      <c r="AF64" s="359"/>
      <c r="AG64" s="359"/>
    </row>
    <row r="65" spans="1:33" ht="16" customHeight="1">
      <c r="A65" s="632"/>
      <c r="B65" s="633"/>
      <c r="C65" s="627"/>
      <c r="D65" s="627"/>
      <c r="E65" s="634"/>
      <c r="F65" s="634"/>
      <c r="G65" s="634"/>
      <c r="H65" s="634"/>
      <c r="I65" s="638"/>
      <c r="J65" s="639"/>
      <c r="K65" s="661"/>
      <c r="L65" s="661"/>
      <c r="M65" s="634"/>
      <c r="N65" s="634"/>
      <c r="O65" s="627"/>
      <c r="P65" s="627"/>
      <c r="Q65" s="644"/>
      <c r="R65" s="354"/>
      <c r="S65" s="354"/>
      <c r="AB65" s="359"/>
      <c r="AE65" s="359"/>
      <c r="AF65" s="359"/>
      <c r="AG65" s="359"/>
    </row>
    <row r="66" spans="1:33" ht="16" customHeight="1">
      <c r="A66" s="632"/>
      <c r="B66" s="633"/>
      <c r="C66" s="627"/>
      <c r="D66" s="627"/>
      <c r="E66" s="634"/>
      <c r="F66" s="634"/>
      <c r="G66" s="634"/>
      <c r="H66" s="634"/>
      <c r="I66" s="638"/>
      <c r="J66" s="639"/>
      <c r="K66" s="661"/>
      <c r="L66" s="661"/>
      <c r="M66" s="634"/>
      <c r="N66" s="634"/>
      <c r="O66" s="627"/>
      <c r="P66" s="627"/>
      <c r="Q66" s="644"/>
      <c r="R66" s="354"/>
      <c r="S66" s="354"/>
      <c r="AB66" s="359"/>
      <c r="AE66" s="359"/>
      <c r="AF66" s="359"/>
      <c r="AG66" s="359"/>
    </row>
    <row r="67" spans="1:33" ht="16" customHeight="1">
      <c r="A67" s="632"/>
      <c r="B67" s="633"/>
      <c r="C67" s="627"/>
      <c r="D67" s="627"/>
      <c r="E67" s="634"/>
      <c r="F67" s="634"/>
      <c r="G67" s="634"/>
      <c r="H67" s="634"/>
      <c r="I67" s="638"/>
      <c r="J67" s="639"/>
      <c r="K67" s="661"/>
      <c r="L67" s="661"/>
      <c r="M67" s="634"/>
      <c r="N67" s="634"/>
      <c r="O67" s="627"/>
      <c r="P67" s="627"/>
      <c r="Q67" s="644"/>
      <c r="R67" s="354"/>
      <c r="S67" s="354"/>
      <c r="AB67" s="359"/>
      <c r="AE67" s="359"/>
      <c r="AF67" s="359"/>
      <c r="AG67" s="359"/>
    </row>
    <row r="68" spans="1:33" ht="16" customHeight="1">
      <c r="A68" s="632"/>
      <c r="B68" s="633"/>
      <c r="C68" s="627"/>
      <c r="D68" s="627"/>
      <c r="E68" s="634"/>
      <c r="F68" s="634"/>
      <c r="G68" s="634"/>
      <c r="H68" s="634"/>
      <c r="I68" s="638"/>
      <c r="J68" s="639"/>
      <c r="K68" s="661"/>
      <c r="L68" s="661"/>
      <c r="M68" s="634"/>
      <c r="N68" s="634"/>
      <c r="O68" s="627"/>
      <c r="P68" s="627"/>
      <c r="Q68" s="644"/>
      <c r="R68" s="354"/>
      <c r="S68" s="354"/>
      <c r="AB68" s="359"/>
      <c r="AE68" s="359"/>
      <c r="AF68" s="359"/>
      <c r="AG68" s="409"/>
    </row>
    <row r="69" spans="1:33" ht="16" customHeight="1" thickBot="1">
      <c r="A69" s="635"/>
      <c r="B69" s="636"/>
      <c r="C69" s="637"/>
      <c r="D69" s="637"/>
      <c r="E69" s="752"/>
      <c r="F69" s="752"/>
      <c r="G69" s="752"/>
      <c r="H69" s="752"/>
      <c r="I69" s="763"/>
      <c r="J69" s="764"/>
      <c r="K69" s="653"/>
      <c r="L69" s="653"/>
      <c r="M69" s="752"/>
      <c r="N69" s="752"/>
      <c r="O69" s="637"/>
      <c r="P69" s="637"/>
      <c r="Q69" s="652"/>
      <c r="R69" s="354"/>
      <c r="S69" s="354"/>
      <c r="AB69" s="359"/>
      <c r="AE69" s="359"/>
      <c r="AF69" s="359"/>
      <c r="AG69" s="409"/>
    </row>
    <row r="70" spans="1:33" ht="16" customHeight="1" thickBot="1">
      <c r="A70" s="353" t="s">
        <v>499</v>
      </c>
      <c r="E70" s="753" t="s">
        <v>561</v>
      </c>
      <c r="F70" s="753"/>
      <c r="G70" s="753"/>
      <c r="H70" s="753"/>
      <c r="I70" s="753"/>
      <c r="J70" s="753"/>
      <c r="K70" s="753"/>
      <c r="L70" s="753"/>
      <c r="M70" s="753"/>
      <c r="N70" s="753"/>
      <c r="O70" s="753"/>
      <c r="P70" s="753"/>
      <c r="Q70" s="753"/>
      <c r="R70" s="354"/>
      <c r="S70" s="354"/>
      <c r="AB70" s="359"/>
      <c r="AE70" s="359"/>
      <c r="AF70" s="359"/>
      <c r="AG70" s="359"/>
    </row>
    <row r="71" spans="1:33" ht="15.75" customHeight="1">
      <c r="A71" s="664" t="s">
        <v>273</v>
      </c>
      <c r="B71" s="665"/>
      <c r="C71" s="665"/>
      <c r="D71" s="665"/>
      <c r="E71" s="665" t="s">
        <v>574</v>
      </c>
      <c r="F71" s="665"/>
      <c r="G71" s="665"/>
      <c r="H71" s="665"/>
      <c r="I71" s="733" t="s">
        <v>267</v>
      </c>
      <c r="J71" s="693"/>
      <c r="K71" s="665" t="s">
        <v>269</v>
      </c>
      <c r="L71" s="665"/>
      <c r="M71" s="665"/>
      <c r="N71" s="665"/>
      <c r="O71" s="665"/>
      <c r="P71" s="665"/>
      <c r="Q71" s="742"/>
      <c r="R71" s="354"/>
      <c r="S71" s="354"/>
      <c r="AB71" s="359"/>
      <c r="AE71" s="359"/>
      <c r="AF71" s="359"/>
      <c r="AG71" s="359"/>
    </row>
    <row r="72" spans="1:33" ht="15" customHeight="1" thickBot="1">
      <c r="A72" s="750" t="s">
        <v>275</v>
      </c>
      <c r="B72" s="751"/>
      <c r="C72" s="746" t="s">
        <v>276</v>
      </c>
      <c r="D72" s="746"/>
      <c r="E72" s="746"/>
      <c r="F72" s="746"/>
      <c r="G72" s="746"/>
      <c r="H72" s="746"/>
      <c r="I72" s="747"/>
      <c r="J72" s="748"/>
      <c r="K72" s="746" t="s">
        <v>274</v>
      </c>
      <c r="L72" s="746"/>
      <c r="M72" s="746"/>
      <c r="N72" s="776" t="s">
        <v>277</v>
      </c>
      <c r="O72" s="777"/>
      <c r="P72" s="776" t="s">
        <v>335</v>
      </c>
      <c r="Q72" s="782"/>
      <c r="R72" s="354"/>
      <c r="AB72" s="407"/>
      <c r="AE72" s="359"/>
      <c r="AF72" s="359"/>
      <c r="AG72" s="359"/>
    </row>
    <row r="73" spans="1:33" ht="16" customHeight="1">
      <c r="A73" s="669"/>
      <c r="B73" s="670"/>
      <c r="C73" s="671"/>
      <c r="D73" s="640"/>
      <c r="E73" s="749"/>
      <c r="F73" s="749"/>
      <c r="G73" s="749"/>
      <c r="H73" s="749"/>
      <c r="I73" s="731"/>
      <c r="J73" s="732"/>
      <c r="K73" s="741"/>
      <c r="L73" s="741"/>
      <c r="M73" s="741"/>
      <c r="N73" s="774"/>
      <c r="O73" s="775"/>
      <c r="P73" s="731"/>
      <c r="Q73" s="783"/>
      <c r="R73" s="354"/>
      <c r="AB73" s="410"/>
      <c r="AE73" s="359"/>
      <c r="AF73" s="359"/>
      <c r="AG73" s="409"/>
    </row>
    <row r="74" spans="1:33" ht="16" customHeight="1">
      <c r="A74" s="632"/>
      <c r="B74" s="633"/>
      <c r="C74" s="629"/>
      <c r="D74" s="627"/>
      <c r="E74" s="628"/>
      <c r="F74" s="628"/>
      <c r="G74" s="628"/>
      <c r="H74" s="628"/>
      <c r="I74" s="638"/>
      <c r="J74" s="639"/>
      <c r="K74" s="634"/>
      <c r="L74" s="634"/>
      <c r="M74" s="634"/>
      <c r="N74" s="649"/>
      <c r="O74" s="651"/>
      <c r="P74" s="638"/>
      <c r="Q74" s="642"/>
      <c r="R74" s="354"/>
      <c r="AB74" s="359"/>
      <c r="AE74" s="359"/>
      <c r="AG74" s="359"/>
    </row>
    <row r="75" spans="1:33" ht="16" customHeight="1">
      <c r="A75" s="632"/>
      <c r="B75" s="633"/>
      <c r="C75" s="627"/>
      <c r="D75" s="627"/>
      <c r="E75" s="628"/>
      <c r="F75" s="628"/>
      <c r="G75" s="628"/>
      <c r="H75" s="628"/>
      <c r="I75" s="638"/>
      <c r="J75" s="639"/>
      <c r="K75" s="634"/>
      <c r="L75" s="634"/>
      <c r="M75" s="634"/>
      <c r="N75" s="649"/>
      <c r="O75" s="651"/>
      <c r="P75" s="638"/>
      <c r="Q75" s="642"/>
      <c r="R75" s="354"/>
      <c r="AB75" s="359"/>
      <c r="AE75" s="359"/>
      <c r="AG75" s="359"/>
    </row>
    <row r="76" spans="1:33" ht="16" customHeight="1">
      <c r="A76" s="632"/>
      <c r="B76" s="633"/>
      <c r="C76" s="627"/>
      <c r="D76" s="627"/>
      <c r="E76" s="628"/>
      <c r="F76" s="628"/>
      <c r="G76" s="628"/>
      <c r="H76" s="628"/>
      <c r="I76" s="638"/>
      <c r="J76" s="639"/>
      <c r="K76" s="634"/>
      <c r="L76" s="634"/>
      <c r="M76" s="634"/>
      <c r="N76" s="649"/>
      <c r="O76" s="651"/>
      <c r="P76" s="638"/>
      <c r="Q76" s="642"/>
      <c r="R76" s="354"/>
      <c r="AB76" s="359"/>
    </row>
    <row r="77" spans="1:33" ht="16" customHeight="1">
      <c r="A77" s="632"/>
      <c r="B77" s="633"/>
      <c r="C77" s="627"/>
      <c r="D77" s="627"/>
      <c r="E77" s="628"/>
      <c r="F77" s="628"/>
      <c r="G77" s="628"/>
      <c r="H77" s="628"/>
      <c r="I77" s="638"/>
      <c r="J77" s="639"/>
      <c r="K77" s="634"/>
      <c r="L77" s="634"/>
      <c r="M77" s="634"/>
      <c r="N77" s="649"/>
      <c r="O77" s="651"/>
      <c r="P77" s="638"/>
      <c r="Q77" s="642"/>
      <c r="R77" s="354"/>
      <c r="AB77" s="359"/>
    </row>
    <row r="78" spans="1:33" ht="16" customHeight="1">
      <c r="A78" s="632"/>
      <c r="B78" s="633"/>
      <c r="C78" s="627"/>
      <c r="D78" s="627"/>
      <c r="E78" s="628"/>
      <c r="F78" s="628"/>
      <c r="G78" s="628"/>
      <c r="H78" s="628"/>
      <c r="I78" s="638"/>
      <c r="J78" s="639"/>
      <c r="K78" s="634"/>
      <c r="L78" s="634"/>
      <c r="M78" s="634"/>
      <c r="N78" s="649"/>
      <c r="O78" s="651"/>
      <c r="P78" s="638"/>
      <c r="Q78" s="642"/>
      <c r="R78" s="354"/>
      <c r="AB78" s="359"/>
    </row>
    <row r="79" spans="1:33" ht="16" customHeight="1">
      <c r="A79" s="632"/>
      <c r="B79" s="633"/>
      <c r="C79" s="627"/>
      <c r="D79" s="627"/>
      <c r="E79" s="628"/>
      <c r="F79" s="628"/>
      <c r="G79" s="628"/>
      <c r="H79" s="628"/>
      <c r="I79" s="638"/>
      <c r="J79" s="639"/>
      <c r="K79" s="634"/>
      <c r="L79" s="634"/>
      <c r="M79" s="634"/>
      <c r="N79" s="649"/>
      <c r="O79" s="651"/>
      <c r="P79" s="638"/>
      <c r="Q79" s="642"/>
      <c r="R79" s="354"/>
      <c r="AB79" s="359"/>
    </row>
    <row r="80" spans="1:33" ht="16" customHeight="1">
      <c r="A80" s="632"/>
      <c r="B80" s="633"/>
      <c r="C80" s="627"/>
      <c r="D80" s="627"/>
      <c r="E80" s="628"/>
      <c r="F80" s="628"/>
      <c r="G80" s="628"/>
      <c r="H80" s="628"/>
      <c r="I80" s="638"/>
      <c r="J80" s="639"/>
      <c r="K80" s="634"/>
      <c r="L80" s="634"/>
      <c r="M80" s="634"/>
      <c r="N80" s="649"/>
      <c r="O80" s="651"/>
      <c r="P80" s="638"/>
      <c r="Q80" s="642"/>
      <c r="R80" s="354"/>
      <c r="AB80" s="359"/>
    </row>
    <row r="81" spans="1:28" ht="16" customHeight="1">
      <c r="A81" s="632"/>
      <c r="B81" s="633"/>
      <c r="C81" s="627"/>
      <c r="D81" s="627"/>
      <c r="E81" s="628"/>
      <c r="F81" s="628"/>
      <c r="G81" s="628"/>
      <c r="H81" s="628"/>
      <c r="I81" s="638"/>
      <c r="J81" s="639"/>
      <c r="K81" s="634"/>
      <c r="L81" s="634"/>
      <c r="M81" s="634"/>
      <c r="N81" s="649"/>
      <c r="O81" s="651"/>
      <c r="P81" s="638"/>
      <c r="Q81" s="642"/>
      <c r="R81" s="354"/>
      <c r="S81" s="354"/>
      <c r="AB81" s="407"/>
    </row>
    <row r="82" spans="1:28" ht="16" customHeight="1">
      <c r="A82" s="632"/>
      <c r="B82" s="633"/>
      <c r="C82" s="627"/>
      <c r="D82" s="627"/>
      <c r="E82" s="628"/>
      <c r="F82" s="628"/>
      <c r="G82" s="628"/>
      <c r="H82" s="628"/>
      <c r="I82" s="638"/>
      <c r="J82" s="639"/>
      <c r="K82" s="634"/>
      <c r="L82" s="634"/>
      <c r="M82" s="634"/>
      <c r="N82" s="649"/>
      <c r="O82" s="651"/>
      <c r="P82" s="638"/>
      <c r="Q82" s="642"/>
      <c r="R82" s="354"/>
      <c r="S82" s="354"/>
      <c r="AB82" s="407"/>
    </row>
    <row r="83" spans="1:28" ht="16" customHeight="1">
      <c r="A83" s="632"/>
      <c r="B83" s="633"/>
      <c r="C83" s="627"/>
      <c r="D83" s="627"/>
      <c r="E83" s="628"/>
      <c r="F83" s="628"/>
      <c r="G83" s="628"/>
      <c r="H83" s="628"/>
      <c r="I83" s="638"/>
      <c r="J83" s="639"/>
      <c r="K83" s="634"/>
      <c r="L83" s="634"/>
      <c r="M83" s="634"/>
      <c r="N83" s="649"/>
      <c r="O83" s="651"/>
      <c r="P83" s="638"/>
      <c r="Q83" s="642"/>
      <c r="R83" s="354"/>
      <c r="S83" s="354"/>
      <c r="AB83" s="407"/>
    </row>
    <row r="84" spans="1:28" ht="16" customHeight="1">
      <c r="A84" s="632"/>
      <c r="B84" s="633"/>
      <c r="C84" s="627"/>
      <c r="D84" s="627"/>
      <c r="E84" s="628"/>
      <c r="F84" s="628"/>
      <c r="G84" s="628"/>
      <c r="H84" s="628"/>
      <c r="I84" s="638"/>
      <c r="J84" s="639"/>
      <c r="K84" s="634"/>
      <c r="L84" s="634"/>
      <c r="M84" s="634"/>
      <c r="N84" s="649"/>
      <c r="O84" s="651"/>
      <c r="P84" s="638"/>
      <c r="Q84" s="642"/>
      <c r="R84" s="354"/>
      <c r="S84" s="354"/>
      <c r="AB84" s="407"/>
    </row>
    <row r="85" spans="1:28" ht="16" customHeight="1">
      <c r="A85" s="632"/>
      <c r="B85" s="633"/>
      <c r="C85" s="627"/>
      <c r="D85" s="627"/>
      <c r="E85" s="628"/>
      <c r="F85" s="628"/>
      <c r="G85" s="628"/>
      <c r="H85" s="628"/>
      <c r="I85" s="638"/>
      <c r="J85" s="639"/>
      <c r="K85" s="634"/>
      <c r="L85" s="634"/>
      <c r="M85" s="634"/>
      <c r="N85" s="649"/>
      <c r="O85" s="651"/>
      <c r="P85" s="638"/>
      <c r="Q85" s="642"/>
      <c r="R85" s="354"/>
      <c r="S85" s="354"/>
      <c r="AB85" s="407"/>
    </row>
    <row r="86" spans="1:28" ht="16" customHeight="1">
      <c r="A86" s="632"/>
      <c r="B86" s="633"/>
      <c r="C86" s="627"/>
      <c r="D86" s="627"/>
      <c r="E86" s="628"/>
      <c r="F86" s="628"/>
      <c r="G86" s="628"/>
      <c r="H86" s="628"/>
      <c r="I86" s="638"/>
      <c r="J86" s="639"/>
      <c r="K86" s="634"/>
      <c r="L86" s="634"/>
      <c r="M86" s="634"/>
      <c r="N86" s="649"/>
      <c r="O86" s="651"/>
      <c r="P86" s="638"/>
      <c r="Q86" s="642"/>
      <c r="R86" s="354"/>
      <c r="S86" s="354"/>
      <c r="AB86" s="407"/>
    </row>
    <row r="87" spans="1:28" ht="16" customHeight="1">
      <c r="A87" s="632"/>
      <c r="B87" s="633"/>
      <c r="C87" s="627"/>
      <c r="D87" s="627"/>
      <c r="E87" s="628"/>
      <c r="F87" s="628"/>
      <c r="G87" s="628"/>
      <c r="H87" s="628"/>
      <c r="I87" s="638"/>
      <c r="J87" s="639"/>
      <c r="K87" s="634"/>
      <c r="L87" s="634"/>
      <c r="M87" s="634"/>
      <c r="N87" s="649"/>
      <c r="O87" s="651"/>
      <c r="P87" s="638"/>
      <c r="Q87" s="642"/>
      <c r="R87" s="354"/>
      <c r="S87" s="354"/>
      <c r="AB87" s="407"/>
    </row>
    <row r="88" spans="1:28" ht="16" customHeight="1">
      <c r="A88" s="632"/>
      <c r="B88" s="633"/>
      <c r="C88" s="627"/>
      <c r="D88" s="627"/>
      <c r="E88" s="628"/>
      <c r="F88" s="628"/>
      <c r="G88" s="628"/>
      <c r="H88" s="628"/>
      <c r="I88" s="638"/>
      <c r="J88" s="639"/>
      <c r="K88" s="634"/>
      <c r="L88" s="634"/>
      <c r="M88" s="634"/>
      <c r="N88" s="649"/>
      <c r="O88" s="651"/>
      <c r="P88" s="638"/>
      <c r="Q88" s="642"/>
      <c r="R88" s="354"/>
      <c r="S88" s="354"/>
      <c r="AB88" s="407"/>
    </row>
    <row r="89" spans="1:28" ht="16" customHeight="1">
      <c r="A89" s="632"/>
      <c r="B89" s="633"/>
      <c r="C89" s="627"/>
      <c r="D89" s="627"/>
      <c r="E89" s="628"/>
      <c r="F89" s="628"/>
      <c r="G89" s="628"/>
      <c r="H89" s="628"/>
      <c r="I89" s="638"/>
      <c r="J89" s="639"/>
      <c r="K89" s="634"/>
      <c r="L89" s="634"/>
      <c r="M89" s="634"/>
      <c r="N89" s="649"/>
      <c r="O89" s="651"/>
      <c r="P89" s="638"/>
      <c r="Q89" s="642"/>
      <c r="R89" s="354"/>
      <c r="S89" s="354"/>
      <c r="AB89" s="407"/>
    </row>
    <row r="90" spans="1:28" ht="16" customHeight="1">
      <c r="A90" s="632"/>
      <c r="B90" s="633"/>
      <c r="C90" s="627"/>
      <c r="D90" s="627"/>
      <c r="E90" s="628"/>
      <c r="F90" s="628"/>
      <c r="G90" s="628"/>
      <c r="H90" s="628"/>
      <c r="I90" s="638"/>
      <c r="J90" s="639"/>
      <c r="K90" s="634"/>
      <c r="L90" s="634"/>
      <c r="M90" s="634"/>
      <c r="N90" s="649"/>
      <c r="O90" s="651"/>
      <c r="P90" s="638"/>
      <c r="Q90" s="642"/>
      <c r="R90" s="354"/>
      <c r="S90" s="354"/>
      <c r="AB90" s="359"/>
    </row>
    <row r="91" spans="1:28" ht="16" customHeight="1" thickBot="1">
      <c r="A91" s="635"/>
      <c r="B91" s="636"/>
      <c r="C91" s="637"/>
      <c r="D91" s="637"/>
      <c r="E91" s="755"/>
      <c r="F91" s="755"/>
      <c r="G91" s="755"/>
      <c r="H91" s="755"/>
      <c r="I91" s="763"/>
      <c r="J91" s="764"/>
      <c r="K91" s="752"/>
      <c r="L91" s="752"/>
      <c r="M91" s="752"/>
      <c r="N91" s="654"/>
      <c r="O91" s="656"/>
      <c r="P91" s="763"/>
      <c r="Q91" s="766"/>
      <c r="R91" s="354"/>
      <c r="S91" s="354"/>
      <c r="AB91" s="407"/>
    </row>
    <row r="92" spans="1:28" ht="0.65" customHeight="1">
      <c r="A92" s="342"/>
      <c r="B92" s="342"/>
      <c r="C92" s="343"/>
      <c r="D92" s="343"/>
      <c r="E92" s="344"/>
      <c r="F92" s="344"/>
      <c r="G92" s="344"/>
      <c r="H92" s="344"/>
      <c r="I92" s="343"/>
      <c r="J92" s="343"/>
      <c r="K92" s="343"/>
      <c r="L92" s="343"/>
      <c r="M92" s="343"/>
      <c r="N92" s="343"/>
      <c r="O92" s="343"/>
      <c r="P92" s="343"/>
      <c r="Q92" s="343"/>
      <c r="R92" s="354"/>
      <c r="S92" s="354"/>
      <c r="AB92" s="359"/>
    </row>
    <row r="93" spans="1:28" ht="2.15" hidden="1" customHeight="1">
      <c r="A93" s="342"/>
      <c r="B93" s="342"/>
      <c r="C93" s="343"/>
      <c r="D93" s="343"/>
      <c r="E93" s="344"/>
      <c r="F93" s="344"/>
      <c r="G93" s="344"/>
      <c r="H93" s="344"/>
      <c r="I93" s="343"/>
      <c r="J93" s="343"/>
      <c r="K93" s="343"/>
      <c r="L93" s="343"/>
      <c r="M93" s="343"/>
      <c r="N93" s="343"/>
      <c r="O93" s="343"/>
      <c r="P93" s="343"/>
      <c r="Q93" s="343"/>
      <c r="R93" s="354"/>
      <c r="S93" s="354"/>
      <c r="AB93" s="359"/>
    </row>
    <row r="94" spans="1:28" ht="1" hidden="1" customHeight="1">
      <c r="A94" s="342"/>
      <c r="B94" s="342"/>
      <c r="C94" s="343"/>
      <c r="D94" s="343"/>
      <c r="E94" s="344"/>
      <c r="F94" s="344"/>
      <c r="G94" s="344"/>
      <c r="H94" s="344"/>
      <c r="I94" s="343"/>
      <c r="J94" s="343"/>
      <c r="K94" s="343"/>
      <c r="L94" s="343"/>
      <c r="M94" s="343"/>
      <c r="N94" s="343"/>
      <c r="O94" s="343"/>
      <c r="P94" s="343"/>
      <c r="Q94" s="343"/>
      <c r="R94" s="354"/>
      <c r="S94" s="354"/>
      <c r="AB94" s="359"/>
    </row>
    <row r="95" spans="1:28" ht="9" hidden="1" customHeight="1">
      <c r="A95" s="342"/>
      <c r="B95" s="342"/>
      <c r="C95" s="343"/>
      <c r="D95" s="343"/>
      <c r="E95" s="344"/>
      <c r="F95" s="344"/>
      <c r="G95" s="344"/>
      <c r="H95" s="344"/>
      <c r="I95" s="343"/>
      <c r="J95" s="343"/>
      <c r="K95" s="343"/>
      <c r="L95" s="343"/>
      <c r="M95" s="343"/>
      <c r="N95" s="343"/>
      <c r="O95" s="343"/>
      <c r="P95" s="343"/>
      <c r="Q95" s="343"/>
      <c r="R95" s="354"/>
      <c r="S95" s="354"/>
      <c r="AB95" s="359"/>
    </row>
    <row r="96" spans="1:28" ht="15" customHeight="1">
      <c r="R96" s="354"/>
      <c r="S96" s="354"/>
      <c r="AB96" s="407"/>
    </row>
    <row r="97" spans="1:28" ht="15" customHeight="1">
      <c r="A97" s="725" t="s">
        <v>575</v>
      </c>
      <c r="B97" s="725"/>
      <c r="C97" s="725"/>
      <c r="D97" s="756"/>
      <c r="E97" s="757" t="s">
        <v>477</v>
      </c>
      <c r="F97" s="758"/>
      <c r="G97" s="758"/>
      <c r="H97" s="758"/>
      <c r="I97" s="759"/>
      <c r="J97" s="761"/>
      <c r="K97" s="762"/>
      <c r="L97" s="762"/>
      <c r="M97" s="762"/>
      <c r="N97" s="762"/>
      <c r="S97" s="354"/>
      <c r="AB97" s="359"/>
    </row>
    <row r="98" spans="1:28" ht="17.25" customHeight="1">
      <c r="E98" s="760" t="s">
        <v>576</v>
      </c>
      <c r="F98" s="760"/>
      <c r="G98" s="760"/>
      <c r="H98" s="760"/>
      <c r="I98" s="760"/>
      <c r="J98" s="760"/>
      <c r="K98" s="760"/>
      <c r="L98" s="760"/>
      <c r="M98" s="760"/>
      <c r="S98" s="354"/>
      <c r="AB98" s="359"/>
    </row>
    <row r="99" spans="1:28" ht="6.65" customHeight="1">
      <c r="A99" s="354"/>
      <c r="B99" s="411"/>
      <c r="C99" s="411"/>
      <c r="D99" s="411"/>
      <c r="E99" s="411"/>
      <c r="F99" s="412"/>
      <c r="G99" s="412"/>
      <c r="H99" s="340"/>
      <c r="I99" s="340"/>
      <c r="J99" s="340"/>
      <c r="S99" s="354"/>
      <c r="AB99" s="359"/>
    </row>
    <row r="100" spans="1:28" ht="17.25" customHeight="1">
      <c r="A100" s="388" t="s">
        <v>577</v>
      </c>
      <c r="B100" s="388"/>
      <c r="C100" s="388"/>
      <c r="D100" s="388"/>
      <c r="E100" s="388"/>
      <c r="F100" s="388"/>
      <c r="G100" s="388"/>
      <c r="H100" s="388"/>
      <c r="I100" s="388"/>
      <c r="J100" s="388"/>
      <c r="K100" s="388"/>
      <c r="L100" s="388"/>
      <c r="M100" s="388"/>
      <c r="N100" s="388"/>
      <c r="O100" s="388"/>
      <c r="P100" s="388"/>
      <c r="Q100" s="388"/>
      <c r="S100" s="354"/>
      <c r="AB100" s="407"/>
    </row>
    <row r="101" spans="1:28" ht="15" customHeight="1">
      <c r="A101" s="765" t="s">
        <v>557</v>
      </c>
      <c r="B101" s="765"/>
      <c r="C101" s="765"/>
      <c r="D101" s="765"/>
      <c r="E101" s="765"/>
      <c r="F101" s="765"/>
      <c r="G101" s="765"/>
      <c r="H101" s="765"/>
      <c r="I101" s="765"/>
      <c r="J101" s="765"/>
      <c r="K101" s="765"/>
      <c r="L101" s="765"/>
      <c r="M101" s="765"/>
      <c r="N101" s="765"/>
      <c r="O101" s="765"/>
      <c r="P101" s="765"/>
      <c r="Q101" s="765"/>
      <c r="S101" s="354"/>
      <c r="AB101" s="407"/>
    </row>
    <row r="102" spans="1:28" ht="17.25" customHeight="1">
      <c r="S102" s="354"/>
      <c r="AB102" s="407"/>
    </row>
    <row r="103" spans="1:28" ht="23.25" customHeight="1">
      <c r="A103" s="353" t="s">
        <v>504</v>
      </c>
      <c r="E103" s="767" t="s">
        <v>520</v>
      </c>
      <c r="F103" s="768"/>
      <c r="G103" s="768"/>
      <c r="H103" s="768"/>
      <c r="I103" s="769"/>
      <c r="J103" s="427" t="s">
        <v>475</v>
      </c>
      <c r="K103" s="429"/>
      <c r="L103" s="429"/>
      <c r="M103" s="429"/>
      <c r="N103" s="429"/>
      <c r="S103" s="354"/>
      <c r="AB103" s="407"/>
    </row>
    <row r="104" spans="1:28" ht="15" customHeight="1">
      <c r="A104" s="354"/>
      <c r="B104" s="411"/>
      <c r="C104" s="411"/>
      <c r="D104" s="411"/>
      <c r="E104" s="411"/>
      <c r="F104" s="412"/>
      <c r="G104" s="412"/>
      <c r="H104" s="340"/>
      <c r="I104" s="340"/>
      <c r="J104" s="340"/>
      <c r="S104" s="354"/>
      <c r="AB104" s="407"/>
    </row>
    <row r="105" spans="1:28" ht="23.25" customHeight="1">
      <c r="A105" s="353" t="s">
        <v>605</v>
      </c>
      <c r="D105" s="767" t="s">
        <v>476</v>
      </c>
      <c r="E105" s="768"/>
      <c r="F105" s="768"/>
      <c r="G105" s="768"/>
      <c r="H105" s="769"/>
      <c r="J105" s="341"/>
      <c r="K105" s="340"/>
      <c r="L105" s="340"/>
      <c r="S105" s="354"/>
      <c r="AB105" s="407"/>
    </row>
    <row r="106" spans="1:28" ht="23.25" customHeight="1">
      <c r="A106" s="388"/>
      <c r="B106" s="388" t="s">
        <v>573</v>
      </c>
      <c r="C106" s="388"/>
      <c r="D106" s="388"/>
      <c r="E106" s="388"/>
      <c r="F106" s="388"/>
      <c r="G106" s="770" t="s">
        <v>607</v>
      </c>
      <c r="H106" s="771"/>
      <c r="I106" s="772" t="str">
        <f>A3</f>
        <v/>
      </c>
      <c r="J106" s="772"/>
      <c r="K106" s="772"/>
      <c r="L106" s="772"/>
      <c r="M106" s="772"/>
      <c r="N106" s="772"/>
      <c r="O106" s="772"/>
      <c r="P106" s="773"/>
      <c r="Q106" s="388"/>
      <c r="AB106" s="407"/>
    </row>
    <row r="107" spans="1:28" ht="20.149999999999999" customHeight="1">
      <c r="A107" s="626" t="s">
        <v>559</v>
      </c>
      <c r="B107" s="626"/>
      <c r="C107" s="626"/>
      <c r="D107" s="626"/>
      <c r="E107" s="626"/>
      <c r="F107" s="626"/>
      <c r="G107" s="626"/>
      <c r="H107" s="626"/>
      <c r="I107" s="626"/>
      <c r="J107" s="626"/>
      <c r="K107" s="626"/>
      <c r="L107" s="626"/>
      <c r="M107" s="626"/>
      <c r="N107" s="626"/>
      <c r="O107" s="626"/>
      <c r="P107" s="626"/>
      <c r="Q107" s="626"/>
      <c r="AB107" s="407"/>
    </row>
    <row r="108" spans="1:28" ht="15" customHeight="1">
      <c r="A108" s="354"/>
      <c r="B108" s="754" t="s">
        <v>560</v>
      </c>
      <c r="C108" s="754"/>
      <c r="D108" s="754"/>
      <c r="E108" s="754"/>
      <c r="F108" s="754"/>
      <c r="G108" s="754"/>
      <c r="H108" s="754"/>
      <c r="I108" s="754"/>
      <c r="AB108" s="407"/>
    </row>
    <row r="109" spans="1:28" ht="0.65" customHeight="1">
      <c r="A109" s="354"/>
      <c r="AB109" s="407"/>
    </row>
    <row r="110" spans="1:28" ht="18" customHeight="1">
      <c r="AB110" s="407"/>
    </row>
    <row r="111" spans="1:28" ht="18" customHeight="1">
      <c r="AB111" s="407"/>
    </row>
    <row r="112" spans="1:28" ht="18" customHeight="1">
      <c r="AB112" s="407"/>
    </row>
    <row r="113" spans="28:28" ht="18" customHeight="1">
      <c r="AB113" s="407"/>
    </row>
    <row r="114" spans="28:28" ht="18" customHeight="1">
      <c r="AB114" s="407"/>
    </row>
    <row r="115" spans="28:28" ht="21" customHeight="1">
      <c r="AB115" s="407"/>
    </row>
    <row r="116" spans="28:28" ht="21" customHeight="1">
      <c r="AB116" s="407"/>
    </row>
    <row r="117" spans="28:28" ht="21" customHeight="1">
      <c r="AB117" s="407"/>
    </row>
    <row r="118" spans="28:28" ht="21" customHeight="1">
      <c r="AB118" s="407"/>
    </row>
    <row r="119" spans="28:28" ht="21" customHeight="1">
      <c r="AB119" s="407"/>
    </row>
    <row r="120" spans="28:28" ht="21" customHeight="1"/>
    <row r="121" spans="28:28" ht="21" customHeight="1"/>
    <row r="122" spans="28:28" ht="21" customHeight="1"/>
    <row r="123" spans="28:28" ht="21" customHeight="1"/>
    <row r="124" spans="28:28" ht="21" customHeight="1"/>
    <row r="125" spans="28:28" ht="21" customHeight="1"/>
    <row r="126" spans="28:28" ht="21" customHeight="1"/>
    <row r="127" spans="28:28" ht="21" customHeight="1"/>
    <row r="128" spans="28:28" ht="21" customHeight="1"/>
    <row r="129" ht="21" customHeight="1"/>
    <row r="130" ht="21" customHeight="1"/>
    <row r="131" ht="21" customHeight="1"/>
  </sheetData>
  <sortState xmlns:xlrd2="http://schemas.microsoft.com/office/spreadsheetml/2017/richdata2" ref="AB53:AB104">
    <sortCondition ref="AB53:AB104"/>
  </sortState>
  <mergeCells count="479">
    <mergeCell ref="P36:Q36"/>
    <mergeCell ref="P38:Q39"/>
    <mergeCell ref="P40:Q40"/>
    <mergeCell ref="K15:L16"/>
    <mergeCell ref="M15:O16"/>
    <mergeCell ref="M18:O18"/>
    <mergeCell ref="K18:L18"/>
    <mergeCell ref="E15:J16"/>
    <mergeCell ref="A16:B16"/>
    <mergeCell ref="A35:B35"/>
    <mergeCell ref="E23:J24"/>
    <mergeCell ref="K23:L24"/>
    <mergeCell ref="A32:B32"/>
    <mergeCell ref="C32:D32"/>
    <mergeCell ref="E32:J32"/>
    <mergeCell ref="M34:O34"/>
    <mergeCell ref="C33:D33"/>
    <mergeCell ref="E33:J33"/>
    <mergeCell ref="K33:L33"/>
    <mergeCell ref="M33:O33"/>
    <mergeCell ref="C34:D34"/>
    <mergeCell ref="E34:J34"/>
    <mergeCell ref="A24:B24"/>
    <mergeCell ref="M36:O36"/>
    <mergeCell ref="N38:O39"/>
    <mergeCell ref="N40:O40"/>
    <mergeCell ref="K36:L36"/>
    <mergeCell ref="K39:L39"/>
    <mergeCell ref="E26:J26"/>
    <mergeCell ref="E27:J27"/>
    <mergeCell ref="E28:J28"/>
    <mergeCell ref="E29:J29"/>
    <mergeCell ref="E30:J30"/>
    <mergeCell ref="E31:J31"/>
    <mergeCell ref="K32:L32"/>
    <mergeCell ref="K34:L34"/>
    <mergeCell ref="E35:J35"/>
    <mergeCell ref="P47:Q47"/>
    <mergeCell ref="A47:B47"/>
    <mergeCell ref="C47:D47"/>
    <mergeCell ref="E47:H47"/>
    <mergeCell ref="I47:J47"/>
    <mergeCell ref="K47:L47"/>
    <mergeCell ref="N47:O47"/>
    <mergeCell ref="I39:J39"/>
    <mergeCell ref="E41:H41"/>
    <mergeCell ref="I41:J41"/>
    <mergeCell ref="N46:O46"/>
    <mergeCell ref="A39:B39"/>
    <mergeCell ref="A42:B42"/>
    <mergeCell ref="A43:B43"/>
    <mergeCell ref="A44:B44"/>
    <mergeCell ref="A41:B41"/>
    <mergeCell ref="C41:D41"/>
    <mergeCell ref="I42:J42"/>
    <mergeCell ref="I40:J40"/>
    <mergeCell ref="E38:H39"/>
    <mergeCell ref="I38:L38"/>
    <mergeCell ref="N41:O41"/>
    <mergeCell ref="K41:L41"/>
    <mergeCell ref="M38:M39"/>
    <mergeCell ref="O66:Q66"/>
    <mergeCell ref="O65:Q65"/>
    <mergeCell ref="M65:N65"/>
    <mergeCell ref="M66:N66"/>
    <mergeCell ref="M68:N68"/>
    <mergeCell ref="K75:M75"/>
    <mergeCell ref="K58:L59"/>
    <mergeCell ref="K44:L44"/>
    <mergeCell ref="I44:J44"/>
    <mergeCell ref="O69:Q69"/>
    <mergeCell ref="P72:Q72"/>
    <mergeCell ref="P73:Q73"/>
    <mergeCell ref="P74:Q74"/>
    <mergeCell ref="I62:J62"/>
    <mergeCell ref="K62:L62"/>
    <mergeCell ref="K61:L61"/>
    <mergeCell ref="I64:J64"/>
    <mergeCell ref="I65:J65"/>
    <mergeCell ref="I66:J66"/>
    <mergeCell ref="I67:J67"/>
    <mergeCell ref="M64:N64"/>
    <mergeCell ref="M67:N67"/>
    <mergeCell ref="M69:N69"/>
    <mergeCell ref="N77:O77"/>
    <mergeCell ref="I77:J77"/>
    <mergeCell ref="I76:J76"/>
    <mergeCell ref="N72:O72"/>
    <mergeCell ref="I69:J69"/>
    <mergeCell ref="K69:L69"/>
    <mergeCell ref="K74:M74"/>
    <mergeCell ref="K71:Q71"/>
    <mergeCell ref="K72:M72"/>
    <mergeCell ref="K73:M73"/>
    <mergeCell ref="K76:M76"/>
    <mergeCell ref="I75:J75"/>
    <mergeCell ref="P76:Q76"/>
    <mergeCell ref="O67:Q67"/>
    <mergeCell ref="O68:Q68"/>
    <mergeCell ref="I73:J73"/>
    <mergeCell ref="N73:O73"/>
    <mergeCell ref="K67:L67"/>
    <mergeCell ref="I74:J74"/>
    <mergeCell ref="C84:D84"/>
    <mergeCell ref="A89:B89"/>
    <mergeCell ref="C89:D89"/>
    <mergeCell ref="E89:H89"/>
    <mergeCell ref="K85:M85"/>
    <mergeCell ref="N85:O85"/>
    <mergeCell ref="N81:O81"/>
    <mergeCell ref="I83:J83"/>
    <mergeCell ref="K83:M83"/>
    <mergeCell ref="N82:O82"/>
    <mergeCell ref="N83:O83"/>
    <mergeCell ref="K81:M81"/>
    <mergeCell ref="K82:M82"/>
    <mergeCell ref="I82:J82"/>
    <mergeCell ref="I81:J81"/>
    <mergeCell ref="P89:Q89"/>
    <mergeCell ref="P81:Q81"/>
    <mergeCell ref="A85:B85"/>
    <mergeCell ref="A90:B90"/>
    <mergeCell ref="C90:D90"/>
    <mergeCell ref="E90:H90"/>
    <mergeCell ref="A88:B88"/>
    <mergeCell ref="I89:J89"/>
    <mergeCell ref="I90:J90"/>
    <mergeCell ref="I86:J86"/>
    <mergeCell ref="I88:J88"/>
    <mergeCell ref="I87:J87"/>
    <mergeCell ref="E86:H86"/>
    <mergeCell ref="B108:I108"/>
    <mergeCell ref="A91:B91"/>
    <mergeCell ref="C91:D91"/>
    <mergeCell ref="E91:H91"/>
    <mergeCell ref="A97:D97"/>
    <mergeCell ref="E97:I97"/>
    <mergeCell ref="E98:M98"/>
    <mergeCell ref="J97:N97"/>
    <mergeCell ref="I91:J91"/>
    <mergeCell ref="N91:O91"/>
    <mergeCell ref="A101:Q101"/>
    <mergeCell ref="P91:Q91"/>
    <mergeCell ref="K91:M91"/>
    <mergeCell ref="E103:I103"/>
    <mergeCell ref="D105:H105"/>
    <mergeCell ref="G106:H106"/>
    <mergeCell ref="I106:P106"/>
    <mergeCell ref="P90:Q90"/>
    <mergeCell ref="N90:O90"/>
    <mergeCell ref="E87:H87"/>
    <mergeCell ref="I85:J85"/>
    <mergeCell ref="P84:Q84"/>
    <mergeCell ref="N87:O87"/>
    <mergeCell ref="N88:O88"/>
    <mergeCell ref="N89:O89"/>
    <mergeCell ref="K86:M86"/>
    <mergeCell ref="K87:M87"/>
    <mergeCell ref="K88:M88"/>
    <mergeCell ref="K89:M89"/>
    <mergeCell ref="K90:M90"/>
    <mergeCell ref="N86:O86"/>
    <mergeCell ref="K84:M84"/>
    <mergeCell ref="N84:O84"/>
    <mergeCell ref="E84:H84"/>
    <mergeCell ref="P85:Q85"/>
    <mergeCell ref="E85:H85"/>
    <mergeCell ref="I84:J84"/>
    <mergeCell ref="E88:H88"/>
    <mergeCell ref="A81:B81"/>
    <mergeCell ref="C81:D81"/>
    <mergeCell ref="E81:H81"/>
    <mergeCell ref="A82:B82"/>
    <mergeCell ref="C82:D82"/>
    <mergeCell ref="E82:H82"/>
    <mergeCell ref="C86:D86"/>
    <mergeCell ref="C87:D87"/>
    <mergeCell ref="C88:D88"/>
    <mergeCell ref="A86:B86"/>
    <mergeCell ref="A87:B87"/>
    <mergeCell ref="C85:D85"/>
    <mergeCell ref="A83:B83"/>
    <mergeCell ref="C83:D83"/>
    <mergeCell ref="E83:H83"/>
    <mergeCell ref="P82:Q82"/>
    <mergeCell ref="P83:Q83"/>
    <mergeCell ref="P86:Q86"/>
    <mergeCell ref="P87:Q87"/>
    <mergeCell ref="P88:Q88"/>
    <mergeCell ref="A84:B84"/>
    <mergeCell ref="I68:J68"/>
    <mergeCell ref="K68:L68"/>
    <mergeCell ref="P80:Q80"/>
    <mergeCell ref="A80:B80"/>
    <mergeCell ref="N80:O80"/>
    <mergeCell ref="C80:D80"/>
    <mergeCell ref="K78:M78"/>
    <mergeCell ref="I80:J80"/>
    <mergeCell ref="I79:J79"/>
    <mergeCell ref="I78:J78"/>
    <mergeCell ref="K80:M80"/>
    <mergeCell ref="K79:M79"/>
    <mergeCell ref="N78:O78"/>
    <mergeCell ref="N79:O79"/>
    <mergeCell ref="K77:M77"/>
    <mergeCell ref="E71:H72"/>
    <mergeCell ref="I71:J72"/>
    <mergeCell ref="A73:B73"/>
    <mergeCell ref="C73:D73"/>
    <mergeCell ref="E73:H73"/>
    <mergeCell ref="A71:D71"/>
    <mergeCell ref="A72:B72"/>
    <mergeCell ref="C72:D72"/>
    <mergeCell ref="E69:H69"/>
    <mergeCell ref="E70:Q70"/>
    <mergeCell ref="P77:Q77"/>
    <mergeCell ref="P78:Q78"/>
    <mergeCell ref="P79:Q79"/>
    <mergeCell ref="N74:O74"/>
    <mergeCell ref="N75:O75"/>
    <mergeCell ref="N76:O76"/>
    <mergeCell ref="P75:Q75"/>
    <mergeCell ref="A77:B77"/>
    <mergeCell ref="C77:D77"/>
    <mergeCell ref="E77:H77"/>
    <mergeCell ref="A79:B79"/>
    <mergeCell ref="C79:D79"/>
    <mergeCell ref="E79:H79"/>
    <mergeCell ref="A75:B75"/>
    <mergeCell ref="C75:D75"/>
    <mergeCell ref="E75:H75"/>
    <mergeCell ref="A76:B76"/>
    <mergeCell ref="E80:H80"/>
    <mergeCell ref="A78:B78"/>
    <mergeCell ref="I63:J63"/>
    <mergeCell ref="K63:L63"/>
    <mergeCell ref="C63:D63"/>
    <mergeCell ref="E63:H63"/>
    <mergeCell ref="A68:B68"/>
    <mergeCell ref="C68:D68"/>
    <mergeCell ref="E68:H68"/>
    <mergeCell ref="E65:H65"/>
    <mergeCell ref="E66:H66"/>
    <mergeCell ref="K64:L64"/>
    <mergeCell ref="K65:L65"/>
    <mergeCell ref="K66:L66"/>
    <mergeCell ref="A67:B67"/>
    <mergeCell ref="C67:D67"/>
    <mergeCell ref="E67:H67"/>
    <mergeCell ref="A63:B63"/>
    <mergeCell ref="A64:B64"/>
    <mergeCell ref="A65:B65"/>
    <mergeCell ref="A66:B66"/>
    <mergeCell ref="C64:D64"/>
    <mergeCell ref="C66:D66"/>
    <mergeCell ref="E64:H64"/>
    <mergeCell ref="A59:B59"/>
    <mergeCell ref="C59:D59"/>
    <mergeCell ref="O60:Q60"/>
    <mergeCell ref="F54:K54"/>
    <mergeCell ref="A60:B60"/>
    <mergeCell ref="C60:D60"/>
    <mergeCell ref="E60:H60"/>
    <mergeCell ref="I60:J60"/>
    <mergeCell ref="K60:L60"/>
    <mergeCell ref="I58:J59"/>
    <mergeCell ref="E58:H59"/>
    <mergeCell ref="A55:A56"/>
    <mergeCell ref="L54:N54"/>
    <mergeCell ref="O54:Q54"/>
    <mergeCell ref="A54:E54"/>
    <mergeCell ref="M60:N60"/>
    <mergeCell ref="B55:C55"/>
    <mergeCell ref="M58:Q58"/>
    <mergeCell ref="M59:N59"/>
    <mergeCell ref="O59:Q59"/>
    <mergeCell ref="B56:Q56"/>
    <mergeCell ref="F55:Q55"/>
    <mergeCell ref="D55:E55"/>
    <mergeCell ref="C65:D65"/>
    <mergeCell ref="N49:O49"/>
    <mergeCell ref="O61:Q61"/>
    <mergeCell ref="O62:Q62"/>
    <mergeCell ref="O63:Q63"/>
    <mergeCell ref="O64:Q64"/>
    <mergeCell ref="M61:N61"/>
    <mergeCell ref="M62:N62"/>
    <mergeCell ref="M63:N63"/>
    <mergeCell ref="I61:J61"/>
    <mergeCell ref="I49:J49"/>
    <mergeCell ref="K49:L49"/>
    <mergeCell ref="O53:Q53"/>
    <mergeCell ref="C49:D49"/>
    <mergeCell ref="E49:H49"/>
    <mergeCell ref="A50:F52"/>
    <mergeCell ref="F4:K4"/>
    <mergeCell ref="F6:Q6"/>
    <mergeCell ref="A49:B49"/>
    <mergeCell ref="G57:Q57"/>
    <mergeCell ref="P52:Q52"/>
    <mergeCell ref="A53:E53"/>
    <mergeCell ref="F53:K53"/>
    <mergeCell ref="L53:N53"/>
    <mergeCell ref="A58:D58"/>
    <mergeCell ref="N43:O43"/>
    <mergeCell ref="N44:O44"/>
    <mergeCell ref="N45:O45"/>
    <mergeCell ref="E42:H42"/>
    <mergeCell ref="E43:H43"/>
    <mergeCell ref="C42:D42"/>
    <mergeCell ref="E44:H44"/>
    <mergeCell ref="E48:H48"/>
    <mergeCell ref="P48:Q48"/>
    <mergeCell ref="K42:L42"/>
    <mergeCell ref="K43:L43"/>
    <mergeCell ref="I48:J48"/>
    <mergeCell ref="K48:L48"/>
    <mergeCell ref="N48:O48"/>
    <mergeCell ref="I43:J43"/>
    <mergeCell ref="P15:Q16"/>
    <mergeCell ref="A25:B25"/>
    <mergeCell ref="A15:D15"/>
    <mergeCell ref="O2:Q2"/>
    <mergeCell ref="A13:B13"/>
    <mergeCell ref="A2:E2"/>
    <mergeCell ref="A3:E3"/>
    <mergeCell ref="B5:Q5"/>
    <mergeCell ref="A4:A5"/>
    <mergeCell ref="A7:B8"/>
    <mergeCell ref="A10:B10"/>
    <mergeCell ref="A11:B11"/>
    <mergeCell ref="A12:B12"/>
    <mergeCell ref="D4:E4"/>
    <mergeCell ref="O3:Q3"/>
    <mergeCell ref="O7:Q7"/>
    <mergeCell ref="C7:E7"/>
    <mergeCell ref="F7:H7"/>
    <mergeCell ref="I7:K7"/>
    <mergeCell ref="L7:N7"/>
    <mergeCell ref="B4:C4"/>
    <mergeCell ref="A9:B9"/>
    <mergeCell ref="L4:N4"/>
    <mergeCell ref="O4:Q4"/>
    <mergeCell ref="A48:B48"/>
    <mergeCell ref="C48:D48"/>
    <mergeCell ref="A36:B36"/>
    <mergeCell ref="A40:B40"/>
    <mergeCell ref="C40:D40"/>
    <mergeCell ref="A26:B26"/>
    <mergeCell ref="C26:D26"/>
    <mergeCell ref="K40:L40"/>
    <mergeCell ref="P1:Q1"/>
    <mergeCell ref="A45:B45"/>
    <mergeCell ref="A46:B46"/>
    <mergeCell ref="C45:D45"/>
    <mergeCell ref="C46:D46"/>
    <mergeCell ref="E45:H45"/>
    <mergeCell ref="E46:H46"/>
    <mergeCell ref="I45:J45"/>
    <mergeCell ref="I46:J46"/>
    <mergeCell ref="K45:L45"/>
    <mergeCell ref="K46:L46"/>
    <mergeCell ref="F2:K2"/>
    <mergeCell ref="F3:K3"/>
    <mergeCell ref="L2:N2"/>
    <mergeCell ref="L3:N3"/>
    <mergeCell ref="P18:Q18"/>
    <mergeCell ref="C16:D16"/>
    <mergeCell ref="C36:D36"/>
    <mergeCell ref="A31:B31"/>
    <mergeCell ref="C31:D31"/>
    <mergeCell ref="A30:B30"/>
    <mergeCell ref="C30:D30"/>
    <mergeCell ref="A27:B27"/>
    <mergeCell ref="A28:B28"/>
    <mergeCell ref="C28:D28"/>
    <mergeCell ref="A29:B29"/>
    <mergeCell ref="C29:D29"/>
    <mergeCell ref="A20:B20"/>
    <mergeCell ref="C20:D20"/>
    <mergeCell ref="A17:B17"/>
    <mergeCell ref="C17:D17"/>
    <mergeCell ref="A18:B18"/>
    <mergeCell ref="C18:D18"/>
    <mergeCell ref="C35:D35"/>
    <mergeCell ref="C24:D24"/>
    <mergeCell ref="C25:D25"/>
    <mergeCell ref="C27:D27"/>
    <mergeCell ref="A34:B34"/>
    <mergeCell ref="A74:B74"/>
    <mergeCell ref="A19:B19"/>
    <mergeCell ref="C19:D19"/>
    <mergeCell ref="C21:D21"/>
    <mergeCell ref="A21:B21"/>
    <mergeCell ref="A23:D23"/>
    <mergeCell ref="M29:O29"/>
    <mergeCell ref="M28:O28"/>
    <mergeCell ref="M26:O26"/>
    <mergeCell ref="M27:O27"/>
    <mergeCell ref="E25:J25"/>
    <mergeCell ref="K25:L25"/>
    <mergeCell ref="K30:L30"/>
    <mergeCell ref="E37:L37"/>
    <mergeCell ref="E36:J36"/>
    <mergeCell ref="K26:L26"/>
    <mergeCell ref="K27:L27"/>
    <mergeCell ref="K29:L29"/>
    <mergeCell ref="K35:L35"/>
    <mergeCell ref="K28:L28"/>
    <mergeCell ref="K31:L31"/>
    <mergeCell ref="A38:D38"/>
    <mergeCell ref="E40:H40"/>
    <mergeCell ref="C39:D39"/>
    <mergeCell ref="P29:Q29"/>
    <mergeCell ref="P27:Q27"/>
    <mergeCell ref="P28:Q28"/>
    <mergeCell ref="P26:Q26"/>
    <mergeCell ref="P49:Q49"/>
    <mergeCell ref="N42:O42"/>
    <mergeCell ref="P30:Q30"/>
    <mergeCell ref="M30:O30"/>
    <mergeCell ref="M19:O19"/>
    <mergeCell ref="P19:Q19"/>
    <mergeCell ref="M25:O25"/>
    <mergeCell ref="P37:Q37"/>
    <mergeCell ref="M37:O37"/>
    <mergeCell ref="P31:Q31"/>
    <mergeCell ref="M32:O32"/>
    <mergeCell ref="P32:Q32"/>
    <mergeCell ref="P33:Q33"/>
    <mergeCell ref="P34:Q34"/>
    <mergeCell ref="M35:O35"/>
    <mergeCell ref="P35:Q35"/>
    <mergeCell ref="M31:O31"/>
    <mergeCell ref="P44:Q44"/>
    <mergeCell ref="P45:Q45"/>
    <mergeCell ref="P46:Q46"/>
    <mergeCell ref="P17:Q17"/>
    <mergeCell ref="P20:Q20"/>
    <mergeCell ref="K17:L17"/>
    <mergeCell ref="K21:L21"/>
    <mergeCell ref="M17:O17"/>
    <mergeCell ref="P25:Q25"/>
    <mergeCell ref="M23:O24"/>
    <mergeCell ref="P23:Q24"/>
    <mergeCell ref="E20:J20"/>
    <mergeCell ref="P21:Q21"/>
    <mergeCell ref="M21:O21"/>
    <mergeCell ref="E21:J21"/>
    <mergeCell ref="E17:J17"/>
    <mergeCell ref="E18:J18"/>
    <mergeCell ref="E19:J19"/>
    <mergeCell ref="K19:L19"/>
    <mergeCell ref="E22:Q22"/>
    <mergeCell ref="K20:L20"/>
    <mergeCell ref="M20:O20"/>
    <mergeCell ref="A1:E1"/>
    <mergeCell ref="F1:O1"/>
    <mergeCell ref="A107:Q107"/>
    <mergeCell ref="C78:D78"/>
    <mergeCell ref="E78:H78"/>
    <mergeCell ref="C74:D74"/>
    <mergeCell ref="E74:H74"/>
    <mergeCell ref="P41:Q41"/>
    <mergeCell ref="C76:D76"/>
    <mergeCell ref="E76:H76"/>
    <mergeCell ref="A62:B62"/>
    <mergeCell ref="C62:D62"/>
    <mergeCell ref="E62:H62"/>
    <mergeCell ref="A69:B69"/>
    <mergeCell ref="C69:D69"/>
    <mergeCell ref="P42:Q42"/>
    <mergeCell ref="P43:Q43"/>
    <mergeCell ref="A61:B61"/>
    <mergeCell ref="C61:D61"/>
    <mergeCell ref="E61:H61"/>
    <mergeCell ref="C43:D43"/>
    <mergeCell ref="C44:D44"/>
    <mergeCell ref="A33:B33"/>
  </mergeCells>
  <phoneticPr fontId="9"/>
  <dataValidations count="19">
    <dataValidation type="list" allowBlank="1" showInputMessage="1" showErrorMessage="1" sqref="A92:B95" xr:uid="{00000000-0002-0000-0200-000000000000}">
      <formula1>$Z$2:$Z$7</formula1>
    </dataValidation>
    <dataValidation type="list" allowBlank="1" showInputMessage="1" showErrorMessage="1" sqref="AM3:AM14" xr:uid="{00000000-0002-0000-0200-000001000000}">
      <formula1>$AM$3:$AM$14</formula1>
    </dataValidation>
    <dataValidation type="list" allowBlank="1" showInputMessage="1" showErrorMessage="1" sqref="N73:O91" xr:uid="{00000000-0002-0000-0200-000003000000}">
      <formula1>$AF$1:$AF$4</formula1>
    </dataValidation>
    <dataValidation type="list" allowBlank="1" showInputMessage="1" showErrorMessage="1" sqref="P37:Q37 K92:M95" xr:uid="{00000000-0002-0000-0200-000006000000}">
      <formula1>$AD$37:$AD$38</formula1>
    </dataValidation>
    <dataValidation type="list" allowBlank="1" showInputMessage="1" showErrorMessage="1" sqref="N92:O95" xr:uid="{00000000-0002-0000-0200-000007000000}">
      <formula1>$AE$1:$AE$25</formula1>
    </dataValidation>
    <dataValidation type="list" allowBlank="1" showInputMessage="1" showErrorMessage="1" sqref="E92:H95" xr:uid="{00000000-0002-0000-0200-000008000000}">
      <formula1>$AE$58:$AE$76</formula1>
    </dataValidation>
    <dataValidation type="list" allowBlank="1" showInputMessage="1" showErrorMessage="1" sqref="K73:M91 M60:N69" xr:uid="{00000000-0002-0000-0200-00000A000000}">
      <formula1>$AD$34:$AD$36</formula1>
    </dataValidation>
    <dataValidation type="list" allowBlank="1" showInputMessage="1" showErrorMessage="1" sqref="A17:B21 A25:B36 A73:B91 A40:B49 A60:B69" xr:uid="{00000000-0002-0000-0200-00000D000000}">
      <formula1>$AA$1:$AA$5</formula1>
    </dataValidation>
    <dataValidation type="list" allowBlank="1" showInputMessage="1" showErrorMessage="1" sqref="E97:I97" xr:uid="{00000000-0002-0000-0200-00000E000000}">
      <formula1>$AD$42:$AD$44</formula1>
    </dataValidation>
    <dataValidation type="list" allowBlank="1" showInputMessage="1" showErrorMessage="1" sqref="E103" xr:uid="{73B5496B-2EC7-4DC2-AED5-FD4226C9542C}">
      <formula1>$AD$45:$AD$48</formula1>
    </dataValidation>
    <dataValidation type="list" allowBlank="1" showInputMessage="1" showErrorMessage="1" sqref="E25:J36" xr:uid="{00000000-0002-0000-0200-00000F000000}">
      <formula1>$AB$8:$AB$52</formula1>
    </dataValidation>
    <dataValidation type="list" allowBlank="1" showInputMessage="1" showErrorMessage="1" sqref="M17:O21 M25:O36" xr:uid="{0ADD9E68-BC48-4333-86E3-2C8968404E26}">
      <formula1>$AE$1:$AE$10</formula1>
    </dataValidation>
    <dataValidation type="list" allowBlank="1" showInputMessage="1" showErrorMessage="1" sqref="E40:H49" xr:uid="{6C371436-9D25-4C50-BE01-7907C5919A0A}">
      <formula1>$AD$1:$AD$15</formula1>
    </dataValidation>
    <dataValidation type="list" allowBlank="1" showInputMessage="1" showErrorMessage="1" sqref="N40:O49" xr:uid="{519B3D6A-B0B2-46CC-A443-DAE2A6BDA680}">
      <formula1>$AF$1:$AF$3</formula1>
    </dataValidation>
    <dataValidation type="list" allowBlank="1" showInputMessage="1" showErrorMessage="1" sqref="E73:H91" xr:uid="{F3636520-60F0-46E3-902C-C6F0C8C24364}">
      <formula1>$AC$1:$AC$18</formula1>
    </dataValidation>
    <dataValidation type="list" allowBlank="1" showInputMessage="1" showErrorMessage="1" sqref="D105:H105" xr:uid="{EEC2C1AA-2B2D-4B07-8888-639611FA847E}">
      <formula1>$AD$39:$AD$41</formula1>
    </dataValidation>
    <dataValidation type="list" allowBlank="1" showInputMessage="1" showErrorMessage="1" sqref="E17:J21" xr:uid="{00000000-0002-0000-0200-000004000000}">
      <formula1>$AB$1:$AB$7</formula1>
    </dataValidation>
    <dataValidation type="list" allowBlank="1" showInputMessage="1" showErrorMessage="1" sqref="K60:L69" xr:uid="{00000000-0002-0000-0200-000002000000}">
      <formula1>$AG$1:$AG$4</formula1>
    </dataValidation>
    <dataValidation type="list" allowBlank="1" showInputMessage="1" showErrorMessage="1" sqref="E60:H69" xr:uid="{76C16C8D-E4E0-4FEB-AF2E-B5C2D338E3FD}">
      <formula1>$AC$22:$AC$32</formula1>
    </dataValidation>
  </dataValidations>
  <printOptions horizontalCentered="1" verticalCentered="1"/>
  <pageMargins left="0.23622047244094491" right="0.23622047244094491" top="0.15748031496062992" bottom="0" header="0.31496062992125984" footer="0.31496062992125984"/>
  <pageSetup paperSize="9" scale="92" orientation="portrait" r:id="rId1"/>
  <rowBreaks count="1" manualBreakCount="1">
    <brk id="49" max="1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AB150"/>
  <sheetViews>
    <sheetView view="pageBreakPreview" zoomScaleNormal="100" zoomScaleSheetLayoutView="100" workbookViewId="0">
      <selection activeCell="B5" sqref="B5:E5"/>
    </sheetView>
  </sheetViews>
  <sheetFormatPr defaultColWidth="8.90625" defaultRowHeight="13"/>
  <cols>
    <col min="1" max="9" width="3.08984375" style="29" customWidth="1"/>
    <col min="10" max="10" width="26.453125" style="29" customWidth="1"/>
    <col min="11" max="11" width="9.90625" style="29" customWidth="1"/>
    <col min="12" max="12" width="9" style="29"/>
    <col min="13" max="13" width="20.08984375" style="29" customWidth="1"/>
    <col min="14" max="14" width="9.7265625" style="29" hidden="1" customWidth="1"/>
    <col min="15" max="15" width="29.36328125" style="29" hidden="1" customWidth="1"/>
    <col min="16" max="16" width="8.90625" hidden="1" customWidth="1"/>
    <col min="17" max="18" width="9" style="29" hidden="1" customWidth="1"/>
    <col min="19" max="19" width="12.453125" style="29" hidden="1" customWidth="1"/>
    <col min="20" max="20" width="10.453125" style="29" hidden="1" customWidth="1"/>
    <col min="21" max="21" width="11.08984375" style="29" hidden="1" customWidth="1"/>
    <col min="22" max="22" width="9.08984375" style="29" hidden="1" customWidth="1"/>
    <col min="23" max="23" width="15.36328125" style="29" hidden="1" customWidth="1"/>
    <col min="24" max="24" width="9" style="29" hidden="1" customWidth="1"/>
    <col min="25" max="28" width="8.90625" style="29" customWidth="1"/>
    <col min="29" max="223" width="9" style="29"/>
    <col min="224" max="232" width="3.08984375" style="29" customWidth="1"/>
    <col min="233" max="233" width="18.6328125" style="29" customWidth="1"/>
    <col min="234" max="234" width="9.90625" style="29" customWidth="1"/>
    <col min="235" max="235" width="9" style="29"/>
    <col min="236" max="236" width="20.08984375" style="29" customWidth="1"/>
    <col min="237" max="237" width="3.08984375" style="29" customWidth="1"/>
    <col min="238" max="244" width="9" style="29"/>
    <col min="245" max="279" width="0" style="29" hidden="1" customWidth="1"/>
    <col min="280" max="479" width="9" style="29"/>
    <col min="480" max="488" width="3.08984375" style="29" customWidth="1"/>
    <col min="489" max="489" width="18.6328125" style="29" customWidth="1"/>
    <col min="490" max="490" width="9.90625" style="29" customWidth="1"/>
    <col min="491" max="491" width="9" style="29"/>
    <col min="492" max="492" width="20.08984375" style="29" customWidth="1"/>
    <col min="493" max="493" width="3.08984375" style="29" customWidth="1"/>
    <col min="494" max="500" width="9" style="29"/>
    <col min="501" max="535" width="0" style="29" hidden="1" customWidth="1"/>
    <col min="536" max="735" width="9" style="29"/>
    <col min="736" max="744" width="3.08984375" style="29" customWidth="1"/>
    <col min="745" max="745" width="18.6328125" style="29" customWidth="1"/>
    <col min="746" max="746" width="9.90625" style="29" customWidth="1"/>
    <col min="747" max="747" width="9" style="29"/>
    <col min="748" max="748" width="20.08984375" style="29" customWidth="1"/>
    <col min="749" max="749" width="3.08984375" style="29" customWidth="1"/>
    <col min="750" max="756" width="9" style="29"/>
    <col min="757" max="791" width="0" style="29" hidden="1" customWidth="1"/>
    <col min="792" max="991" width="9" style="29"/>
    <col min="992" max="1000" width="3.08984375" style="29" customWidth="1"/>
    <col min="1001" max="1001" width="18.6328125" style="29" customWidth="1"/>
    <col min="1002" max="1002" width="9.90625" style="29" customWidth="1"/>
    <col min="1003" max="1003" width="9" style="29"/>
    <col min="1004" max="1004" width="20.08984375" style="29" customWidth="1"/>
    <col min="1005" max="1005" width="3.08984375" style="29" customWidth="1"/>
    <col min="1006" max="1012" width="9" style="29"/>
    <col min="1013" max="1047" width="0" style="29" hidden="1" customWidth="1"/>
    <col min="1048" max="1247" width="9" style="29"/>
    <col min="1248" max="1256" width="3.08984375" style="29" customWidth="1"/>
    <col min="1257" max="1257" width="18.6328125" style="29" customWidth="1"/>
    <col min="1258" max="1258" width="9.90625" style="29" customWidth="1"/>
    <col min="1259" max="1259" width="9" style="29"/>
    <col min="1260" max="1260" width="20.08984375" style="29" customWidth="1"/>
    <col min="1261" max="1261" width="3.08984375" style="29" customWidth="1"/>
    <col min="1262" max="1268" width="9" style="29"/>
    <col min="1269" max="1303" width="0" style="29" hidden="1" customWidth="1"/>
    <col min="1304" max="1503" width="9" style="29"/>
    <col min="1504" max="1512" width="3.08984375" style="29" customWidth="1"/>
    <col min="1513" max="1513" width="18.6328125" style="29" customWidth="1"/>
    <col min="1514" max="1514" width="9.90625" style="29" customWidth="1"/>
    <col min="1515" max="1515" width="9" style="29"/>
    <col min="1516" max="1516" width="20.08984375" style="29" customWidth="1"/>
    <col min="1517" max="1517" width="3.08984375" style="29" customWidth="1"/>
    <col min="1518" max="1524" width="9" style="29"/>
    <col min="1525" max="1559" width="0" style="29" hidden="1" customWidth="1"/>
    <col min="1560" max="1759" width="9" style="29"/>
    <col min="1760" max="1768" width="3.08984375" style="29" customWidth="1"/>
    <col min="1769" max="1769" width="18.6328125" style="29" customWidth="1"/>
    <col min="1770" max="1770" width="9.90625" style="29" customWidth="1"/>
    <col min="1771" max="1771" width="9" style="29"/>
    <col min="1772" max="1772" width="20.08984375" style="29" customWidth="1"/>
    <col min="1773" max="1773" width="3.08984375" style="29" customWidth="1"/>
    <col min="1774" max="1780" width="9" style="29"/>
    <col min="1781" max="1815" width="0" style="29" hidden="1" customWidth="1"/>
    <col min="1816" max="2015" width="9" style="29"/>
    <col min="2016" max="2024" width="3.08984375" style="29" customWidth="1"/>
    <col min="2025" max="2025" width="18.6328125" style="29" customWidth="1"/>
    <col min="2026" max="2026" width="9.90625" style="29" customWidth="1"/>
    <col min="2027" max="2027" width="9" style="29"/>
    <col min="2028" max="2028" width="20.08984375" style="29" customWidth="1"/>
    <col min="2029" max="2029" width="3.08984375" style="29" customWidth="1"/>
    <col min="2030" max="2036" width="9" style="29"/>
    <col min="2037" max="2071" width="0" style="29" hidden="1" customWidth="1"/>
    <col min="2072" max="2271" width="9" style="29"/>
    <col min="2272" max="2280" width="3.08984375" style="29" customWidth="1"/>
    <col min="2281" max="2281" width="18.6328125" style="29" customWidth="1"/>
    <col min="2282" max="2282" width="9.90625" style="29" customWidth="1"/>
    <col min="2283" max="2283" width="9" style="29"/>
    <col min="2284" max="2284" width="20.08984375" style="29" customWidth="1"/>
    <col min="2285" max="2285" width="3.08984375" style="29" customWidth="1"/>
    <col min="2286" max="2292" width="9" style="29"/>
    <col min="2293" max="2327" width="0" style="29" hidden="1" customWidth="1"/>
    <col min="2328" max="2527" width="9" style="29"/>
    <col min="2528" max="2536" width="3.08984375" style="29" customWidth="1"/>
    <col min="2537" max="2537" width="18.6328125" style="29" customWidth="1"/>
    <col min="2538" max="2538" width="9.90625" style="29" customWidth="1"/>
    <col min="2539" max="2539" width="9" style="29"/>
    <col min="2540" max="2540" width="20.08984375" style="29" customWidth="1"/>
    <col min="2541" max="2541" width="3.08984375" style="29" customWidth="1"/>
    <col min="2542" max="2548" width="9" style="29"/>
    <col min="2549" max="2583" width="0" style="29" hidden="1" customWidth="1"/>
    <col min="2584" max="2783" width="9" style="29"/>
    <col min="2784" max="2792" width="3.08984375" style="29" customWidth="1"/>
    <col min="2793" max="2793" width="18.6328125" style="29" customWidth="1"/>
    <col min="2794" max="2794" width="9.90625" style="29" customWidth="1"/>
    <col min="2795" max="2795" width="9" style="29"/>
    <col min="2796" max="2796" width="20.08984375" style="29" customWidth="1"/>
    <col min="2797" max="2797" width="3.08984375" style="29" customWidth="1"/>
    <col min="2798" max="2804" width="9" style="29"/>
    <col min="2805" max="2839" width="0" style="29" hidden="1" customWidth="1"/>
    <col min="2840" max="3039" width="9" style="29"/>
    <col min="3040" max="3048" width="3.08984375" style="29" customWidth="1"/>
    <col min="3049" max="3049" width="18.6328125" style="29" customWidth="1"/>
    <col min="3050" max="3050" width="9.90625" style="29" customWidth="1"/>
    <col min="3051" max="3051" width="9" style="29"/>
    <col min="3052" max="3052" width="20.08984375" style="29" customWidth="1"/>
    <col min="3053" max="3053" width="3.08984375" style="29" customWidth="1"/>
    <col min="3054" max="3060" width="9" style="29"/>
    <col min="3061" max="3095" width="0" style="29" hidden="1" customWidth="1"/>
    <col min="3096" max="3295" width="9" style="29"/>
    <col min="3296" max="3304" width="3.08984375" style="29" customWidth="1"/>
    <col min="3305" max="3305" width="18.6328125" style="29" customWidth="1"/>
    <col min="3306" max="3306" width="9.90625" style="29" customWidth="1"/>
    <col min="3307" max="3307" width="9" style="29"/>
    <col min="3308" max="3308" width="20.08984375" style="29" customWidth="1"/>
    <col min="3309" max="3309" width="3.08984375" style="29" customWidth="1"/>
    <col min="3310" max="3316" width="9" style="29"/>
    <col min="3317" max="3351" width="0" style="29" hidden="1" customWidth="1"/>
    <col min="3352" max="3551" width="9" style="29"/>
    <col min="3552" max="3560" width="3.08984375" style="29" customWidth="1"/>
    <col min="3561" max="3561" width="18.6328125" style="29" customWidth="1"/>
    <col min="3562" max="3562" width="9.90625" style="29" customWidth="1"/>
    <col min="3563" max="3563" width="9" style="29"/>
    <col min="3564" max="3564" width="20.08984375" style="29" customWidth="1"/>
    <col min="3565" max="3565" width="3.08984375" style="29" customWidth="1"/>
    <col min="3566" max="3572" width="9" style="29"/>
    <col min="3573" max="3607" width="0" style="29" hidden="1" customWidth="1"/>
    <col min="3608" max="3807" width="9" style="29"/>
    <col min="3808" max="3816" width="3.08984375" style="29" customWidth="1"/>
    <col min="3817" max="3817" width="18.6328125" style="29" customWidth="1"/>
    <col min="3818" max="3818" width="9.90625" style="29" customWidth="1"/>
    <col min="3819" max="3819" width="9" style="29"/>
    <col min="3820" max="3820" width="20.08984375" style="29" customWidth="1"/>
    <col min="3821" max="3821" width="3.08984375" style="29" customWidth="1"/>
    <col min="3822" max="3828" width="9" style="29"/>
    <col min="3829" max="3863" width="0" style="29" hidden="1" customWidth="1"/>
    <col min="3864" max="4063" width="9" style="29"/>
    <col min="4064" max="4072" width="3.08984375" style="29" customWidth="1"/>
    <col min="4073" max="4073" width="18.6328125" style="29" customWidth="1"/>
    <col min="4074" max="4074" width="9.90625" style="29" customWidth="1"/>
    <col min="4075" max="4075" width="9" style="29"/>
    <col min="4076" max="4076" width="20.08984375" style="29" customWidth="1"/>
    <col min="4077" max="4077" width="3.08984375" style="29" customWidth="1"/>
    <col min="4078" max="4084" width="9" style="29"/>
    <col min="4085" max="4119" width="0" style="29" hidden="1" customWidth="1"/>
    <col min="4120" max="4319" width="9" style="29"/>
    <col min="4320" max="4328" width="3.08984375" style="29" customWidth="1"/>
    <col min="4329" max="4329" width="18.6328125" style="29" customWidth="1"/>
    <col min="4330" max="4330" width="9.90625" style="29" customWidth="1"/>
    <col min="4331" max="4331" width="9" style="29"/>
    <col min="4332" max="4332" width="20.08984375" style="29" customWidth="1"/>
    <col min="4333" max="4333" width="3.08984375" style="29" customWidth="1"/>
    <col min="4334" max="4340" width="9" style="29"/>
    <col min="4341" max="4375" width="0" style="29" hidden="1" customWidth="1"/>
    <col min="4376" max="4575" width="9" style="29"/>
    <col min="4576" max="4584" width="3.08984375" style="29" customWidth="1"/>
    <col min="4585" max="4585" width="18.6328125" style="29" customWidth="1"/>
    <col min="4586" max="4586" width="9.90625" style="29" customWidth="1"/>
    <col min="4587" max="4587" width="9" style="29"/>
    <col min="4588" max="4588" width="20.08984375" style="29" customWidth="1"/>
    <col min="4589" max="4589" width="3.08984375" style="29" customWidth="1"/>
    <col min="4590" max="4596" width="9" style="29"/>
    <col min="4597" max="4631" width="0" style="29" hidden="1" customWidth="1"/>
    <col min="4632" max="4831" width="9" style="29"/>
    <col min="4832" max="4840" width="3.08984375" style="29" customWidth="1"/>
    <col min="4841" max="4841" width="18.6328125" style="29" customWidth="1"/>
    <col min="4842" max="4842" width="9.90625" style="29" customWidth="1"/>
    <col min="4843" max="4843" width="9" style="29"/>
    <col min="4844" max="4844" width="20.08984375" style="29" customWidth="1"/>
    <col min="4845" max="4845" width="3.08984375" style="29" customWidth="1"/>
    <col min="4846" max="4852" width="9" style="29"/>
    <col min="4853" max="4887" width="0" style="29" hidden="1" customWidth="1"/>
    <col min="4888" max="5087" width="9" style="29"/>
    <col min="5088" max="5096" width="3.08984375" style="29" customWidth="1"/>
    <col min="5097" max="5097" width="18.6328125" style="29" customWidth="1"/>
    <col min="5098" max="5098" width="9.90625" style="29" customWidth="1"/>
    <col min="5099" max="5099" width="9" style="29"/>
    <col min="5100" max="5100" width="20.08984375" style="29" customWidth="1"/>
    <col min="5101" max="5101" width="3.08984375" style="29" customWidth="1"/>
    <col min="5102" max="5108" width="9" style="29"/>
    <col min="5109" max="5143" width="0" style="29" hidden="1" customWidth="1"/>
    <col min="5144" max="5343" width="9" style="29"/>
    <col min="5344" max="5352" width="3.08984375" style="29" customWidth="1"/>
    <col min="5353" max="5353" width="18.6328125" style="29" customWidth="1"/>
    <col min="5354" max="5354" width="9.90625" style="29" customWidth="1"/>
    <col min="5355" max="5355" width="9" style="29"/>
    <col min="5356" max="5356" width="20.08984375" style="29" customWidth="1"/>
    <col min="5357" max="5357" width="3.08984375" style="29" customWidth="1"/>
    <col min="5358" max="5364" width="9" style="29"/>
    <col min="5365" max="5399" width="0" style="29" hidden="1" customWidth="1"/>
    <col min="5400" max="5599" width="9" style="29"/>
    <col min="5600" max="5608" width="3.08984375" style="29" customWidth="1"/>
    <col min="5609" max="5609" width="18.6328125" style="29" customWidth="1"/>
    <col min="5610" max="5610" width="9.90625" style="29" customWidth="1"/>
    <col min="5611" max="5611" width="9" style="29"/>
    <col min="5612" max="5612" width="20.08984375" style="29" customWidth="1"/>
    <col min="5613" max="5613" width="3.08984375" style="29" customWidth="1"/>
    <col min="5614" max="5620" width="9" style="29"/>
    <col min="5621" max="5655" width="0" style="29" hidden="1" customWidth="1"/>
    <col min="5656" max="5855" width="9" style="29"/>
    <col min="5856" max="5864" width="3.08984375" style="29" customWidth="1"/>
    <col min="5865" max="5865" width="18.6328125" style="29" customWidth="1"/>
    <col min="5866" max="5866" width="9.90625" style="29" customWidth="1"/>
    <col min="5867" max="5867" width="9" style="29"/>
    <col min="5868" max="5868" width="20.08984375" style="29" customWidth="1"/>
    <col min="5869" max="5869" width="3.08984375" style="29" customWidth="1"/>
    <col min="5870" max="5876" width="9" style="29"/>
    <col min="5877" max="5911" width="0" style="29" hidden="1" customWidth="1"/>
    <col min="5912" max="6111" width="9" style="29"/>
    <col min="6112" max="6120" width="3.08984375" style="29" customWidth="1"/>
    <col min="6121" max="6121" width="18.6328125" style="29" customWidth="1"/>
    <col min="6122" max="6122" width="9.90625" style="29" customWidth="1"/>
    <col min="6123" max="6123" width="9" style="29"/>
    <col min="6124" max="6124" width="20.08984375" style="29" customWidth="1"/>
    <col min="6125" max="6125" width="3.08984375" style="29" customWidth="1"/>
    <col min="6126" max="6132" width="9" style="29"/>
    <col min="6133" max="6167" width="0" style="29" hidden="1" customWidth="1"/>
    <col min="6168" max="6367" width="9" style="29"/>
    <col min="6368" max="6376" width="3.08984375" style="29" customWidth="1"/>
    <col min="6377" max="6377" width="18.6328125" style="29" customWidth="1"/>
    <col min="6378" max="6378" width="9.90625" style="29" customWidth="1"/>
    <col min="6379" max="6379" width="9" style="29"/>
    <col min="6380" max="6380" width="20.08984375" style="29" customWidth="1"/>
    <col min="6381" max="6381" width="3.08984375" style="29" customWidth="1"/>
    <col min="6382" max="6388" width="9" style="29"/>
    <col min="6389" max="6423" width="0" style="29" hidden="1" customWidth="1"/>
    <col min="6424" max="6623" width="9" style="29"/>
    <col min="6624" max="6632" width="3.08984375" style="29" customWidth="1"/>
    <col min="6633" max="6633" width="18.6328125" style="29" customWidth="1"/>
    <col min="6634" max="6634" width="9.90625" style="29" customWidth="1"/>
    <col min="6635" max="6635" width="9" style="29"/>
    <col min="6636" max="6636" width="20.08984375" style="29" customWidth="1"/>
    <col min="6637" max="6637" width="3.08984375" style="29" customWidth="1"/>
    <col min="6638" max="6644" width="9" style="29"/>
    <col min="6645" max="6679" width="0" style="29" hidden="1" customWidth="1"/>
    <col min="6680" max="6879" width="9" style="29"/>
    <col min="6880" max="6888" width="3.08984375" style="29" customWidth="1"/>
    <col min="6889" max="6889" width="18.6328125" style="29" customWidth="1"/>
    <col min="6890" max="6890" width="9.90625" style="29" customWidth="1"/>
    <col min="6891" max="6891" width="9" style="29"/>
    <col min="6892" max="6892" width="20.08984375" style="29" customWidth="1"/>
    <col min="6893" max="6893" width="3.08984375" style="29" customWidth="1"/>
    <col min="6894" max="6900" width="9" style="29"/>
    <col min="6901" max="6935" width="0" style="29" hidden="1" customWidth="1"/>
    <col min="6936" max="7135" width="9" style="29"/>
    <col min="7136" max="7144" width="3.08984375" style="29" customWidth="1"/>
    <col min="7145" max="7145" width="18.6328125" style="29" customWidth="1"/>
    <col min="7146" max="7146" width="9.90625" style="29" customWidth="1"/>
    <col min="7147" max="7147" width="9" style="29"/>
    <col min="7148" max="7148" width="20.08984375" style="29" customWidth="1"/>
    <col min="7149" max="7149" width="3.08984375" style="29" customWidth="1"/>
    <col min="7150" max="7156" width="9" style="29"/>
    <col min="7157" max="7191" width="0" style="29" hidden="1" customWidth="1"/>
    <col min="7192" max="7391" width="9" style="29"/>
    <col min="7392" max="7400" width="3.08984375" style="29" customWidth="1"/>
    <col min="7401" max="7401" width="18.6328125" style="29" customWidth="1"/>
    <col min="7402" max="7402" width="9.90625" style="29" customWidth="1"/>
    <col min="7403" max="7403" width="9" style="29"/>
    <col min="7404" max="7404" width="20.08984375" style="29" customWidth="1"/>
    <col min="7405" max="7405" width="3.08984375" style="29" customWidth="1"/>
    <col min="7406" max="7412" width="9" style="29"/>
    <col min="7413" max="7447" width="0" style="29" hidden="1" customWidth="1"/>
    <col min="7448" max="7647" width="9" style="29"/>
    <col min="7648" max="7656" width="3.08984375" style="29" customWidth="1"/>
    <col min="7657" max="7657" width="18.6328125" style="29" customWidth="1"/>
    <col min="7658" max="7658" width="9.90625" style="29" customWidth="1"/>
    <col min="7659" max="7659" width="9" style="29"/>
    <col min="7660" max="7660" width="20.08984375" style="29" customWidth="1"/>
    <col min="7661" max="7661" width="3.08984375" style="29" customWidth="1"/>
    <col min="7662" max="7668" width="9" style="29"/>
    <col min="7669" max="7703" width="0" style="29" hidden="1" customWidth="1"/>
    <col min="7704" max="7903" width="9" style="29"/>
    <col min="7904" max="7912" width="3.08984375" style="29" customWidth="1"/>
    <col min="7913" max="7913" width="18.6328125" style="29" customWidth="1"/>
    <col min="7914" max="7914" width="9.90625" style="29" customWidth="1"/>
    <col min="7915" max="7915" width="9" style="29"/>
    <col min="7916" max="7916" width="20.08984375" style="29" customWidth="1"/>
    <col min="7917" max="7917" width="3.08984375" style="29" customWidth="1"/>
    <col min="7918" max="7924" width="9" style="29"/>
    <col min="7925" max="7959" width="0" style="29" hidden="1" customWidth="1"/>
    <col min="7960" max="8159" width="9" style="29"/>
    <col min="8160" max="8168" width="3.08984375" style="29" customWidth="1"/>
    <col min="8169" max="8169" width="18.6328125" style="29" customWidth="1"/>
    <col min="8170" max="8170" width="9.90625" style="29" customWidth="1"/>
    <col min="8171" max="8171" width="9" style="29"/>
    <col min="8172" max="8172" width="20.08984375" style="29" customWidth="1"/>
    <col min="8173" max="8173" width="3.08984375" style="29" customWidth="1"/>
    <col min="8174" max="8180" width="9" style="29"/>
    <col min="8181" max="8215" width="0" style="29" hidden="1" customWidth="1"/>
    <col min="8216" max="8415" width="9" style="29"/>
    <col min="8416" max="8424" width="3.08984375" style="29" customWidth="1"/>
    <col min="8425" max="8425" width="18.6328125" style="29" customWidth="1"/>
    <col min="8426" max="8426" width="9.90625" style="29" customWidth="1"/>
    <col min="8427" max="8427" width="9" style="29"/>
    <col min="8428" max="8428" width="20.08984375" style="29" customWidth="1"/>
    <col min="8429" max="8429" width="3.08984375" style="29" customWidth="1"/>
    <col min="8430" max="8436" width="9" style="29"/>
    <col min="8437" max="8471" width="0" style="29" hidden="1" customWidth="1"/>
    <col min="8472" max="8671" width="9" style="29"/>
    <col min="8672" max="8680" width="3.08984375" style="29" customWidth="1"/>
    <col min="8681" max="8681" width="18.6328125" style="29" customWidth="1"/>
    <col min="8682" max="8682" width="9.90625" style="29" customWidth="1"/>
    <col min="8683" max="8683" width="9" style="29"/>
    <col min="8684" max="8684" width="20.08984375" style="29" customWidth="1"/>
    <col min="8685" max="8685" width="3.08984375" style="29" customWidth="1"/>
    <col min="8686" max="8692" width="9" style="29"/>
    <col min="8693" max="8727" width="0" style="29" hidden="1" customWidth="1"/>
    <col min="8728" max="8927" width="9" style="29"/>
    <col min="8928" max="8936" width="3.08984375" style="29" customWidth="1"/>
    <col min="8937" max="8937" width="18.6328125" style="29" customWidth="1"/>
    <col min="8938" max="8938" width="9.90625" style="29" customWidth="1"/>
    <col min="8939" max="8939" width="9" style="29"/>
    <col min="8940" max="8940" width="20.08984375" style="29" customWidth="1"/>
    <col min="8941" max="8941" width="3.08984375" style="29" customWidth="1"/>
    <col min="8942" max="8948" width="9" style="29"/>
    <col min="8949" max="8983" width="0" style="29" hidden="1" customWidth="1"/>
    <col min="8984" max="9183" width="9" style="29"/>
    <col min="9184" max="9192" width="3.08984375" style="29" customWidth="1"/>
    <col min="9193" max="9193" width="18.6328125" style="29" customWidth="1"/>
    <col min="9194" max="9194" width="9.90625" style="29" customWidth="1"/>
    <col min="9195" max="9195" width="9" style="29"/>
    <col min="9196" max="9196" width="20.08984375" style="29" customWidth="1"/>
    <col min="9197" max="9197" width="3.08984375" style="29" customWidth="1"/>
    <col min="9198" max="9204" width="9" style="29"/>
    <col min="9205" max="9239" width="0" style="29" hidden="1" customWidth="1"/>
    <col min="9240" max="9439" width="9" style="29"/>
    <col min="9440" max="9448" width="3.08984375" style="29" customWidth="1"/>
    <col min="9449" max="9449" width="18.6328125" style="29" customWidth="1"/>
    <col min="9450" max="9450" width="9.90625" style="29" customWidth="1"/>
    <col min="9451" max="9451" width="9" style="29"/>
    <col min="9452" max="9452" width="20.08984375" style="29" customWidth="1"/>
    <col min="9453" max="9453" width="3.08984375" style="29" customWidth="1"/>
    <col min="9454" max="9460" width="9" style="29"/>
    <col min="9461" max="9495" width="0" style="29" hidden="1" customWidth="1"/>
    <col min="9496" max="9695" width="9" style="29"/>
    <col min="9696" max="9704" width="3.08984375" style="29" customWidth="1"/>
    <col min="9705" max="9705" width="18.6328125" style="29" customWidth="1"/>
    <col min="9706" max="9706" width="9.90625" style="29" customWidth="1"/>
    <col min="9707" max="9707" width="9" style="29"/>
    <col min="9708" max="9708" width="20.08984375" style="29" customWidth="1"/>
    <col min="9709" max="9709" width="3.08984375" style="29" customWidth="1"/>
    <col min="9710" max="9716" width="9" style="29"/>
    <col min="9717" max="9751" width="0" style="29" hidden="1" customWidth="1"/>
    <col min="9752" max="9951" width="9" style="29"/>
    <col min="9952" max="9960" width="3.08984375" style="29" customWidth="1"/>
    <col min="9961" max="9961" width="18.6328125" style="29" customWidth="1"/>
    <col min="9962" max="9962" width="9.90625" style="29" customWidth="1"/>
    <col min="9963" max="9963" width="9" style="29"/>
    <col min="9964" max="9964" width="20.08984375" style="29" customWidth="1"/>
    <col min="9965" max="9965" width="3.08984375" style="29" customWidth="1"/>
    <col min="9966" max="9972" width="9" style="29"/>
    <col min="9973" max="10007" width="0" style="29" hidden="1" customWidth="1"/>
    <col min="10008" max="10207" width="9" style="29"/>
    <col min="10208" max="10216" width="3.08984375" style="29" customWidth="1"/>
    <col min="10217" max="10217" width="18.6328125" style="29" customWidth="1"/>
    <col min="10218" max="10218" width="9.90625" style="29" customWidth="1"/>
    <col min="10219" max="10219" width="9" style="29"/>
    <col min="10220" max="10220" width="20.08984375" style="29" customWidth="1"/>
    <col min="10221" max="10221" width="3.08984375" style="29" customWidth="1"/>
    <col min="10222" max="10228" width="9" style="29"/>
    <col min="10229" max="10263" width="0" style="29" hidden="1" customWidth="1"/>
    <col min="10264" max="10463" width="9" style="29"/>
    <col min="10464" max="10472" width="3.08984375" style="29" customWidth="1"/>
    <col min="10473" max="10473" width="18.6328125" style="29" customWidth="1"/>
    <col min="10474" max="10474" width="9.90625" style="29" customWidth="1"/>
    <col min="10475" max="10475" width="9" style="29"/>
    <col min="10476" max="10476" width="20.08984375" style="29" customWidth="1"/>
    <col min="10477" max="10477" width="3.08984375" style="29" customWidth="1"/>
    <col min="10478" max="10484" width="9" style="29"/>
    <col min="10485" max="10519" width="0" style="29" hidden="1" customWidth="1"/>
    <col min="10520" max="10719" width="9" style="29"/>
    <col min="10720" max="10728" width="3.08984375" style="29" customWidth="1"/>
    <col min="10729" max="10729" width="18.6328125" style="29" customWidth="1"/>
    <col min="10730" max="10730" width="9.90625" style="29" customWidth="1"/>
    <col min="10731" max="10731" width="9" style="29"/>
    <col min="10732" max="10732" width="20.08984375" style="29" customWidth="1"/>
    <col min="10733" max="10733" width="3.08984375" style="29" customWidth="1"/>
    <col min="10734" max="10740" width="9" style="29"/>
    <col min="10741" max="10775" width="0" style="29" hidden="1" customWidth="1"/>
    <col min="10776" max="10975" width="9" style="29"/>
    <col min="10976" max="10984" width="3.08984375" style="29" customWidth="1"/>
    <col min="10985" max="10985" width="18.6328125" style="29" customWidth="1"/>
    <col min="10986" max="10986" width="9.90625" style="29" customWidth="1"/>
    <col min="10987" max="10987" width="9" style="29"/>
    <col min="10988" max="10988" width="20.08984375" style="29" customWidth="1"/>
    <col min="10989" max="10989" width="3.08984375" style="29" customWidth="1"/>
    <col min="10990" max="10996" width="9" style="29"/>
    <col min="10997" max="11031" width="0" style="29" hidden="1" customWidth="1"/>
    <col min="11032" max="11231" width="9" style="29"/>
    <col min="11232" max="11240" width="3.08984375" style="29" customWidth="1"/>
    <col min="11241" max="11241" width="18.6328125" style="29" customWidth="1"/>
    <col min="11242" max="11242" width="9.90625" style="29" customWidth="1"/>
    <col min="11243" max="11243" width="9" style="29"/>
    <col min="11244" max="11244" width="20.08984375" style="29" customWidth="1"/>
    <col min="11245" max="11245" width="3.08984375" style="29" customWidth="1"/>
    <col min="11246" max="11252" width="9" style="29"/>
    <col min="11253" max="11287" width="0" style="29" hidden="1" customWidth="1"/>
    <col min="11288" max="11487" width="9" style="29"/>
    <col min="11488" max="11496" width="3.08984375" style="29" customWidth="1"/>
    <col min="11497" max="11497" width="18.6328125" style="29" customWidth="1"/>
    <col min="11498" max="11498" width="9.90625" style="29" customWidth="1"/>
    <col min="11499" max="11499" width="9" style="29"/>
    <col min="11500" max="11500" width="20.08984375" style="29" customWidth="1"/>
    <col min="11501" max="11501" width="3.08984375" style="29" customWidth="1"/>
    <col min="11502" max="11508" width="9" style="29"/>
    <col min="11509" max="11543" width="0" style="29" hidden="1" customWidth="1"/>
    <col min="11544" max="11743" width="9" style="29"/>
    <col min="11744" max="11752" width="3.08984375" style="29" customWidth="1"/>
    <col min="11753" max="11753" width="18.6328125" style="29" customWidth="1"/>
    <col min="11754" max="11754" width="9.90625" style="29" customWidth="1"/>
    <col min="11755" max="11755" width="9" style="29"/>
    <col min="11756" max="11756" width="20.08984375" style="29" customWidth="1"/>
    <col min="11757" max="11757" width="3.08984375" style="29" customWidth="1"/>
    <col min="11758" max="11764" width="9" style="29"/>
    <col min="11765" max="11799" width="0" style="29" hidden="1" customWidth="1"/>
    <col min="11800" max="11999" width="9" style="29"/>
    <col min="12000" max="12008" width="3.08984375" style="29" customWidth="1"/>
    <col min="12009" max="12009" width="18.6328125" style="29" customWidth="1"/>
    <col min="12010" max="12010" width="9.90625" style="29" customWidth="1"/>
    <col min="12011" max="12011" width="9" style="29"/>
    <col min="12012" max="12012" width="20.08984375" style="29" customWidth="1"/>
    <col min="12013" max="12013" width="3.08984375" style="29" customWidth="1"/>
    <col min="12014" max="12020" width="9" style="29"/>
    <col min="12021" max="12055" width="0" style="29" hidden="1" customWidth="1"/>
    <col min="12056" max="12255" width="9" style="29"/>
    <col min="12256" max="12264" width="3.08984375" style="29" customWidth="1"/>
    <col min="12265" max="12265" width="18.6328125" style="29" customWidth="1"/>
    <col min="12266" max="12266" width="9.90625" style="29" customWidth="1"/>
    <col min="12267" max="12267" width="9" style="29"/>
    <col min="12268" max="12268" width="20.08984375" style="29" customWidth="1"/>
    <col min="12269" max="12269" width="3.08984375" style="29" customWidth="1"/>
    <col min="12270" max="12276" width="9" style="29"/>
    <col min="12277" max="12311" width="0" style="29" hidden="1" customWidth="1"/>
    <col min="12312" max="12511" width="9" style="29"/>
    <col min="12512" max="12520" width="3.08984375" style="29" customWidth="1"/>
    <col min="12521" max="12521" width="18.6328125" style="29" customWidth="1"/>
    <col min="12522" max="12522" width="9.90625" style="29" customWidth="1"/>
    <col min="12523" max="12523" width="9" style="29"/>
    <col min="12524" max="12524" width="20.08984375" style="29" customWidth="1"/>
    <col min="12525" max="12525" width="3.08984375" style="29" customWidth="1"/>
    <col min="12526" max="12532" width="9" style="29"/>
    <col min="12533" max="12567" width="0" style="29" hidden="1" customWidth="1"/>
    <col min="12568" max="12767" width="9" style="29"/>
    <col min="12768" max="12776" width="3.08984375" style="29" customWidth="1"/>
    <col min="12777" max="12777" width="18.6328125" style="29" customWidth="1"/>
    <col min="12778" max="12778" width="9.90625" style="29" customWidth="1"/>
    <col min="12779" max="12779" width="9" style="29"/>
    <col min="12780" max="12780" width="20.08984375" style="29" customWidth="1"/>
    <col min="12781" max="12781" width="3.08984375" style="29" customWidth="1"/>
    <col min="12782" max="12788" width="9" style="29"/>
    <col min="12789" max="12823" width="0" style="29" hidden="1" customWidth="1"/>
    <col min="12824" max="13023" width="9" style="29"/>
    <col min="13024" max="13032" width="3.08984375" style="29" customWidth="1"/>
    <col min="13033" max="13033" width="18.6328125" style="29" customWidth="1"/>
    <col min="13034" max="13034" width="9.90625" style="29" customWidth="1"/>
    <col min="13035" max="13035" width="9" style="29"/>
    <col min="13036" max="13036" width="20.08984375" style="29" customWidth="1"/>
    <col min="13037" max="13037" width="3.08984375" style="29" customWidth="1"/>
    <col min="13038" max="13044" width="9" style="29"/>
    <col min="13045" max="13079" width="0" style="29" hidden="1" customWidth="1"/>
    <col min="13080" max="13279" width="9" style="29"/>
    <col min="13280" max="13288" width="3.08984375" style="29" customWidth="1"/>
    <col min="13289" max="13289" width="18.6328125" style="29" customWidth="1"/>
    <col min="13290" max="13290" width="9.90625" style="29" customWidth="1"/>
    <col min="13291" max="13291" width="9" style="29"/>
    <col min="13292" max="13292" width="20.08984375" style="29" customWidth="1"/>
    <col min="13293" max="13293" width="3.08984375" style="29" customWidth="1"/>
    <col min="13294" max="13300" width="9" style="29"/>
    <col min="13301" max="13335" width="0" style="29" hidden="1" customWidth="1"/>
    <col min="13336" max="13535" width="9" style="29"/>
    <col min="13536" max="13544" width="3.08984375" style="29" customWidth="1"/>
    <col min="13545" max="13545" width="18.6328125" style="29" customWidth="1"/>
    <col min="13546" max="13546" width="9.90625" style="29" customWidth="1"/>
    <col min="13547" max="13547" width="9" style="29"/>
    <col min="13548" max="13548" width="20.08984375" style="29" customWidth="1"/>
    <col min="13549" max="13549" width="3.08984375" style="29" customWidth="1"/>
    <col min="13550" max="13556" width="9" style="29"/>
    <col min="13557" max="13591" width="0" style="29" hidden="1" customWidth="1"/>
    <col min="13592" max="13791" width="9" style="29"/>
    <col min="13792" max="13800" width="3.08984375" style="29" customWidth="1"/>
    <col min="13801" max="13801" width="18.6328125" style="29" customWidth="1"/>
    <col min="13802" max="13802" width="9.90625" style="29" customWidth="1"/>
    <col min="13803" max="13803" width="9" style="29"/>
    <col min="13804" max="13804" width="20.08984375" style="29" customWidth="1"/>
    <col min="13805" max="13805" width="3.08984375" style="29" customWidth="1"/>
    <col min="13806" max="13812" width="9" style="29"/>
    <col min="13813" max="13847" width="0" style="29" hidden="1" customWidth="1"/>
    <col min="13848" max="14047" width="9" style="29"/>
    <col min="14048" max="14056" width="3.08984375" style="29" customWidth="1"/>
    <col min="14057" max="14057" width="18.6328125" style="29" customWidth="1"/>
    <col min="14058" max="14058" width="9.90625" style="29" customWidth="1"/>
    <col min="14059" max="14059" width="9" style="29"/>
    <col min="14060" max="14060" width="20.08984375" style="29" customWidth="1"/>
    <col min="14061" max="14061" width="3.08984375" style="29" customWidth="1"/>
    <col min="14062" max="14068" width="9" style="29"/>
    <col min="14069" max="14103" width="0" style="29" hidden="1" customWidth="1"/>
    <col min="14104" max="14303" width="9" style="29"/>
    <col min="14304" max="14312" width="3.08984375" style="29" customWidth="1"/>
    <col min="14313" max="14313" width="18.6328125" style="29" customWidth="1"/>
    <col min="14314" max="14314" width="9.90625" style="29" customWidth="1"/>
    <col min="14315" max="14315" width="9" style="29"/>
    <col min="14316" max="14316" width="20.08984375" style="29" customWidth="1"/>
    <col min="14317" max="14317" width="3.08984375" style="29" customWidth="1"/>
    <col min="14318" max="14324" width="9" style="29"/>
    <col min="14325" max="14359" width="0" style="29" hidden="1" customWidth="1"/>
    <col min="14360" max="14559" width="9" style="29"/>
    <col min="14560" max="14568" width="3.08984375" style="29" customWidth="1"/>
    <col min="14569" max="14569" width="18.6328125" style="29" customWidth="1"/>
    <col min="14570" max="14570" width="9.90625" style="29" customWidth="1"/>
    <col min="14571" max="14571" width="9" style="29"/>
    <col min="14572" max="14572" width="20.08984375" style="29" customWidth="1"/>
    <col min="14573" max="14573" width="3.08984375" style="29" customWidth="1"/>
    <col min="14574" max="14580" width="9" style="29"/>
    <col min="14581" max="14615" width="0" style="29" hidden="1" customWidth="1"/>
    <col min="14616" max="14815" width="9" style="29"/>
    <col min="14816" max="14824" width="3.08984375" style="29" customWidth="1"/>
    <col min="14825" max="14825" width="18.6328125" style="29" customWidth="1"/>
    <col min="14826" max="14826" width="9.90625" style="29" customWidth="1"/>
    <col min="14827" max="14827" width="9" style="29"/>
    <col min="14828" max="14828" width="20.08984375" style="29" customWidth="1"/>
    <col min="14829" max="14829" width="3.08984375" style="29" customWidth="1"/>
    <col min="14830" max="14836" width="9" style="29"/>
    <col min="14837" max="14871" width="0" style="29" hidden="1" customWidth="1"/>
    <col min="14872" max="15071" width="9" style="29"/>
    <col min="15072" max="15080" width="3.08984375" style="29" customWidth="1"/>
    <col min="15081" max="15081" width="18.6328125" style="29" customWidth="1"/>
    <col min="15082" max="15082" width="9.90625" style="29" customWidth="1"/>
    <col min="15083" max="15083" width="9" style="29"/>
    <col min="15084" max="15084" width="20.08984375" style="29" customWidth="1"/>
    <col min="15085" max="15085" width="3.08984375" style="29" customWidth="1"/>
    <col min="15086" max="15092" width="9" style="29"/>
    <col min="15093" max="15127" width="0" style="29" hidden="1" customWidth="1"/>
    <col min="15128" max="15327" width="9" style="29"/>
    <col min="15328" max="15336" width="3.08984375" style="29" customWidth="1"/>
    <col min="15337" max="15337" width="18.6328125" style="29" customWidth="1"/>
    <col min="15338" max="15338" width="9.90625" style="29" customWidth="1"/>
    <col min="15339" max="15339" width="9" style="29"/>
    <col min="15340" max="15340" width="20.08984375" style="29" customWidth="1"/>
    <col min="15341" max="15341" width="3.08984375" style="29" customWidth="1"/>
    <col min="15342" max="15348" width="9" style="29"/>
    <col min="15349" max="15383" width="0" style="29" hidden="1" customWidth="1"/>
    <col min="15384" max="15583" width="9" style="29"/>
    <col min="15584" max="15592" width="3.08984375" style="29" customWidth="1"/>
    <col min="15593" max="15593" width="18.6328125" style="29" customWidth="1"/>
    <col min="15594" max="15594" width="9.90625" style="29" customWidth="1"/>
    <col min="15595" max="15595" width="9" style="29"/>
    <col min="15596" max="15596" width="20.08984375" style="29" customWidth="1"/>
    <col min="15597" max="15597" width="3.08984375" style="29" customWidth="1"/>
    <col min="15598" max="15604" width="9" style="29"/>
    <col min="15605" max="15639" width="0" style="29" hidden="1" customWidth="1"/>
    <col min="15640" max="15839" width="9" style="29"/>
    <col min="15840" max="15848" width="3.08984375" style="29" customWidth="1"/>
    <col min="15849" max="15849" width="18.6328125" style="29" customWidth="1"/>
    <col min="15850" max="15850" width="9.90625" style="29" customWidth="1"/>
    <col min="15851" max="15851" width="9" style="29"/>
    <col min="15852" max="15852" width="20.08984375" style="29" customWidth="1"/>
    <col min="15853" max="15853" width="3.08984375" style="29" customWidth="1"/>
    <col min="15854" max="15860" width="9" style="29"/>
    <col min="15861" max="15895" width="0" style="29" hidden="1" customWidth="1"/>
    <col min="15896" max="16095" width="9" style="29"/>
    <col min="16096" max="16104" width="3.08984375" style="29" customWidth="1"/>
    <col min="16105" max="16105" width="18.6328125" style="29" customWidth="1"/>
    <col min="16106" max="16106" width="9.90625" style="29" customWidth="1"/>
    <col min="16107" max="16107" width="9" style="29"/>
    <col min="16108" max="16108" width="20.08984375" style="29" customWidth="1"/>
    <col min="16109" max="16109" width="3.08984375" style="29" customWidth="1"/>
    <col min="16110" max="16116" width="9" style="29"/>
    <col min="16117" max="16151" width="0" style="29" hidden="1" customWidth="1"/>
    <col min="16152" max="16384" width="9" style="29"/>
  </cols>
  <sheetData>
    <row r="1" spans="1:28" s="12" customFormat="1" ht="32.25" customHeight="1" thickBot="1">
      <c r="A1" s="805" t="s">
        <v>482</v>
      </c>
      <c r="B1" s="806"/>
      <c r="C1" s="806"/>
      <c r="D1" s="806"/>
      <c r="E1" s="806"/>
      <c r="F1" s="806"/>
      <c r="G1" s="806"/>
      <c r="H1" s="806"/>
      <c r="I1" s="806"/>
      <c r="J1" s="806"/>
      <c r="K1" s="806"/>
      <c r="L1" s="806"/>
      <c r="M1" s="807"/>
      <c r="S1" s="12" t="s">
        <v>155</v>
      </c>
      <c r="X1" s="13"/>
      <c r="Y1" s="13"/>
      <c r="Z1" s="13"/>
      <c r="AA1" s="13"/>
      <c r="AB1" s="13"/>
    </row>
    <row r="2" spans="1:28" s="12" customFormat="1" ht="32.25" customHeight="1">
      <c r="A2" s="823" t="s">
        <v>153</v>
      </c>
      <c r="B2" s="824"/>
      <c r="C2" s="824"/>
      <c r="D2" s="825" t="str">
        <f>IF(ご利用申込書!C2="","",ご利用申込書!C2)</f>
        <v/>
      </c>
      <c r="E2" s="826"/>
      <c r="F2" s="826"/>
      <c r="G2" s="826"/>
      <c r="H2" s="826"/>
      <c r="I2" s="826"/>
      <c r="J2" s="827"/>
      <c r="K2" s="14" t="s">
        <v>154</v>
      </c>
      <c r="L2" s="808" t="str">
        <f>IF(ご利用申込書!C7="","",ご利用申込書!C7)</f>
        <v/>
      </c>
      <c r="M2" s="809"/>
      <c r="O2" s="12" t="s">
        <v>570</v>
      </c>
      <c r="S2" s="16" t="s">
        <v>160</v>
      </c>
      <c r="W2" s="1"/>
    </row>
    <row r="3" spans="1:28" s="12" customFormat="1" ht="30" customHeight="1" thickBot="1">
      <c r="A3" s="823" t="s">
        <v>156</v>
      </c>
      <c r="B3" s="824"/>
      <c r="C3" s="824"/>
      <c r="D3" s="824"/>
      <c r="E3" s="824"/>
      <c r="F3" s="824"/>
      <c r="G3" s="824"/>
      <c r="H3" s="824"/>
      <c r="I3" s="824"/>
      <c r="J3" s="824" t="s">
        <v>157</v>
      </c>
      <c r="K3" s="824"/>
      <c r="L3" s="17" t="s">
        <v>158</v>
      </c>
      <c r="M3" s="18" t="s">
        <v>159</v>
      </c>
      <c r="O3" s="316" t="s">
        <v>339</v>
      </c>
      <c r="S3" s="20" t="s">
        <v>161</v>
      </c>
      <c r="W3" s="2" t="str">
        <f>IF(ご利用申込書!D9="","",ご利用申込書!D9)</f>
        <v/>
      </c>
    </row>
    <row r="4" spans="1:28" s="12" customFormat="1" ht="30" customHeight="1">
      <c r="A4" s="828"/>
      <c r="B4" s="801"/>
      <c r="C4" s="801"/>
      <c r="D4" s="801"/>
      <c r="E4" s="801"/>
      <c r="F4" s="801"/>
      <c r="G4" s="801"/>
      <c r="H4" s="801"/>
      <c r="I4" s="802"/>
      <c r="J4" s="829"/>
      <c r="K4" s="830"/>
      <c r="L4" s="307"/>
      <c r="M4" s="308"/>
      <c r="N4" s="820"/>
      <c r="O4" s="15" t="s">
        <v>569</v>
      </c>
      <c r="S4" s="93" t="s">
        <v>211</v>
      </c>
      <c r="W4" s="2" t="str">
        <f>IF(ご利用申込書!G9="","",ご利用申込書!G9)</f>
        <v/>
      </c>
    </row>
    <row r="5" spans="1:28" s="12" customFormat="1" ht="30" customHeight="1">
      <c r="A5" s="21"/>
      <c r="B5" s="812"/>
      <c r="C5" s="812"/>
      <c r="D5" s="812"/>
      <c r="E5" s="812"/>
      <c r="F5" s="821" t="str">
        <f>IF(B5="","",B5)</f>
        <v/>
      </c>
      <c r="G5" s="821"/>
      <c r="H5" s="821"/>
      <c r="I5" s="822"/>
      <c r="J5" s="810"/>
      <c r="K5" s="811"/>
      <c r="L5" s="309"/>
      <c r="M5" s="817"/>
      <c r="N5" s="820"/>
      <c r="O5" s="19" t="s">
        <v>491</v>
      </c>
      <c r="R5" s="22"/>
      <c r="S5" s="20" t="s">
        <v>209</v>
      </c>
      <c r="V5" s="23"/>
      <c r="W5" s="2" t="str">
        <f>IF(ご利用申込書!J9="","",ご利用申込書!J9)</f>
        <v/>
      </c>
      <c r="Z5" s="426"/>
    </row>
    <row r="6" spans="1:28" s="12" customFormat="1" ht="30" customHeight="1">
      <c r="A6" s="813"/>
      <c r="B6" s="814"/>
      <c r="C6" s="814"/>
      <c r="D6" s="814"/>
      <c r="E6" s="814"/>
      <c r="F6" s="814"/>
      <c r="G6" s="814"/>
      <c r="H6" s="814"/>
      <c r="I6" s="815"/>
      <c r="J6" s="810"/>
      <c r="K6" s="811"/>
      <c r="L6" s="309"/>
      <c r="M6" s="818"/>
      <c r="N6" s="820"/>
      <c r="O6" s="19"/>
      <c r="S6" s="20" t="s">
        <v>168</v>
      </c>
      <c r="W6" s="2" t="str">
        <f>IF(ご利用申込書!M9="","",ご利用申込書!M9)</f>
        <v/>
      </c>
    </row>
    <row r="7" spans="1:28" s="12" customFormat="1" ht="30" customHeight="1" thickBot="1">
      <c r="A7" s="795" t="s">
        <v>164</v>
      </c>
      <c r="B7" s="796"/>
      <c r="C7" s="796"/>
      <c r="D7" s="796"/>
      <c r="E7" s="799"/>
      <c r="F7" s="799"/>
      <c r="G7" s="24" t="s">
        <v>165</v>
      </c>
      <c r="H7" s="794"/>
      <c r="I7" s="794"/>
      <c r="J7" s="816"/>
      <c r="K7" s="811"/>
      <c r="L7" s="309"/>
      <c r="M7" s="818"/>
      <c r="N7" s="820"/>
      <c r="O7" s="19"/>
      <c r="S7" s="20" t="s">
        <v>162</v>
      </c>
      <c r="W7" s="3" t="str">
        <f>IF(ご利用申込書!P9="","",ご利用申込書!P9)</f>
        <v/>
      </c>
    </row>
    <row r="8" spans="1:28" s="12" customFormat="1" ht="30" customHeight="1">
      <c r="A8" s="797" t="s">
        <v>166</v>
      </c>
      <c r="B8" s="798"/>
      <c r="C8" s="798"/>
      <c r="D8" s="798"/>
      <c r="E8" s="799"/>
      <c r="F8" s="799"/>
      <c r="G8" s="25" t="s">
        <v>167</v>
      </c>
      <c r="H8" s="794"/>
      <c r="I8" s="794"/>
      <c r="J8" s="803"/>
      <c r="K8" s="804"/>
      <c r="L8" s="310"/>
      <c r="M8" s="819"/>
      <c r="N8" s="26"/>
      <c r="O8" s="19"/>
      <c r="S8" s="20" t="s">
        <v>163</v>
      </c>
    </row>
    <row r="9" spans="1:28" s="12" customFormat="1" ht="30" customHeight="1">
      <c r="A9" s="800"/>
      <c r="B9" s="801"/>
      <c r="C9" s="801"/>
      <c r="D9" s="801"/>
      <c r="E9" s="801"/>
      <c r="F9" s="801"/>
      <c r="G9" s="801"/>
      <c r="H9" s="801"/>
      <c r="I9" s="802"/>
      <c r="J9" s="810"/>
      <c r="K9" s="811"/>
      <c r="L9" s="307"/>
      <c r="M9" s="308"/>
      <c r="N9" s="27"/>
      <c r="O9" s="19"/>
      <c r="S9" s="20" t="s">
        <v>169</v>
      </c>
    </row>
    <row r="10" spans="1:28" s="12" customFormat="1" ht="30" customHeight="1">
      <c r="A10" s="21"/>
      <c r="B10" s="812"/>
      <c r="C10" s="812"/>
      <c r="D10" s="812"/>
      <c r="E10" s="812"/>
      <c r="F10" s="792" t="str">
        <f>IF(B10="","",B10)</f>
        <v/>
      </c>
      <c r="G10" s="792"/>
      <c r="H10" s="792"/>
      <c r="I10" s="793"/>
      <c r="J10" s="810"/>
      <c r="K10" s="811"/>
      <c r="L10" s="309"/>
      <c r="M10" s="311" t="s">
        <v>184</v>
      </c>
      <c r="N10" s="27"/>
      <c r="O10" s="19"/>
      <c r="S10" s="20" t="s">
        <v>170</v>
      </c>
    </row>
    <row r="11" spans="1:28" s="12" customFormat="1" ht="30" customHeight="1">
      <c r="A11" s="813"/>
      <c r="B11" s="814"/>
      <c r="C11" s="814"/>
      <c r="D11" s="814"/>
      <c r="E11" s="814"/>
      <c r="F11" s="814"/>
      <c r="G11" s="814"/>
      <c r="H11" s="814"/>
      <c r="I11" s="815"/>
      <c r="J11" s="810"/>
      <c r="K11" s="811"/>
      <c r="L11" s="309"/>
      <c r="M11" s="312"/>
      <c r="N11" s="27"/>
      <c r="O11" s="19"/>
      <c r="S11" s="20"/>
    </row>
    <row r="12" spans="1:28" s="12" customFormat="1" ht="30" customHeight="1">
      <c r="A12" s="795" t="s">
        <v>164</v>
      </c>
      <c r="B12" s="796"/>
      <c r="C12" s="796"/>
      <c r="D12" s="796"/>
      <c r="E12" s="799"/>
      <c r="F12" s="799"/>
      <c r="G12" s="24" t="s">
        <v>165</v>
      </c>
      <c r="H12" s="794"/>
      <c r="I12" s="794"/>
      <c r="J12" s="816"/>
      <c r="K12" s="811"/>
      <c r="L12" s="309"/>
      <c r="M12" s="312"/>
      <c r="N12" s="27"/>
      <c r="O12" s="19" t="s">
        <v>388</v>
      </c>
      <c r="S12" s="20" t="s">
        <v>171</v>
      </c>
    </row>
    <row r="13" spans="1:28" s="12" customFormat="1" ht="30" customHeight="1">
      <c r="A13" s="797" t="s">
        <v>166</v>
      </c>
      <c r="B13" s="798"/>
      <c r="C13" s="798"/>
      <c r="D13" s="798"/>
      <c r="E13" s="799"/>
      <c r="F13" s="799"/>
      <c r="G13" s="25" t="s">
        <v>165</v>
      </c>
      <c r="H13" s="794"/>
      <c r="I13" s="794"/>
      <c r="J13" s="803"/>
      <c r="K13" s="804"/>
      <c r="L13" s="310"/>
      <c r="M13" s="313"/>
      <c r="N13" s="26"/>
      <c r="O13" s="19" t="s">
        <v>389</v>
      </c>
      <c r="S13" s="20" t="s">
        <v>172</v>
      </c>
    </row>
    <row r="14" spans="1:28" s="12" customFormat="1" ht="30" customHeight="1">
      <c r="A14" s="800"/>
      <c r="B14" s="801"/>
      <c r="C14" s="801"/>
      <c r="D14" s="801"/>
      <c r="E14" s="801"/>
      <c r="F14" s="801"/>
      <c r="G14" s="801"/>
      <c r="H14" s="801"/>
      <c r="I14" s="802"/>
      <c r="J14" s="810"/>
      <c r="K14" s="811"/>
      <c r="L14" s="307"/>
      <c r="M14" s="308"/>
      <c r="N14" s="27"/>
      <c r="O14" s="19"/>
      <c r="S14" s="20" t="s">
        <v>173</v>
      </c>
    </row>
    <row r="15" spans="1:28" s="12" customFormat="1" ht="30" customHeight="1">
      <c r="A15" s="21"/>
      <c r="B15" s="812"/>
      <c r="C15" s="812"/>
      <c r="D15" s="812"/>
      <c r="E15" s="812"/>
      <c r="F15" s="792" t="str">
        <f>IF(B15="","",B15)</f>
        <v/>
      </c>
      <c r="G15" s="792"/>
      <c r="H15" s="792"/>
      <c r="I15" s="793"/>
      <c r="J15" s="810"/>
      <c r="K15" s="811"/>
      <c r="L15" s="309"/>
      <c r="M15" s="311" t="s">
        <v>184</v>
      </c>
      <c r="N15" s="27"/>
      <c r="O15" s="19" t="s">
        <v>390</v>
      </c>
      <c r="S15" s="20" t="s">
        <v>174</v>
      </c>
    </row>
    <row r="16" spans="1:28" s="12" customFormat="1" ht="30" customHeight="1">
      <c r="A16" s="813"/>
      <c r="B16" s="814"/>
      <c r="C16" s="814"/>
      <c r="D16" s="814"/>
      <c r="E16" s="814"/>
      <c r="F16" s="814"/>
      <c r="G16" s="814"/>
      <c r="H16" s="814"/>
      <c r="I16" s="815"/>
      <c r="J16" s="810"/>
      <c r="K16" s="811"/>
      <c r="L16" s="309"/>
      <c r="M16" s="312"/>
      <c r="N16" s="27"/>
      <c r="O16" s="19" t="s">
        <v>391</v>
      </c>
      <c r="S16" s="20" t="s">
        <v>175</v>
      </c>
    </row>
    <row r="17" spans="1:19" s="12" customFormat="1" ht="30" customHeight="1">
      <c r="A17" s="795" t="s">
        <v>164</v>
      </c>
      <c r="B17" s="796"/>
      <c r="C17" s="796"/>
      <c r="D17" s="796"/>
      <c r="E17" s="799"/>
      <c r="F17" s="799"/>
      <c r="G17" s="24" t="s">
        <v>165</v>
      </c>
      <c r="H17" s="794"/>
      <c r="I17" s="794"/>
      <c r="J17" s="816"/>
      <c r="K17" s="811"/>
      <c r="L17" s="309"/>
      <c r="M17" s="312"/>
      <c r="N17" s="27"/>
      <c r="O17" s="19" t="s">
        <v>392</v>
      </c>
      <c r="S17" s="20" t="s">
        <v>176</v>
      </c>
    </row>
    <row r="18" spans="1:19" s="12" customFormat="1" ht="30" customHeight="1">
      <c r="A18" s="797" t="s">
        <v>166</v>
      </c>
      <c r="B18" s="798"/>
      <c r="C18" s="798"/>
      <c r="D18" s="798"/>
      <c r="E18" s="799"/>
      <c r="F18" s="799"/>
      <c r="G18" s="25" t="s">
        <v>165</v>
      </c>
      <c r="H18" s="794"/>
      <c r="I18" s="794"/>
      <c r="J18" s="803"/>
      <c r="K18" s="804"/>
      <c r="L18" s="310"/>
      <c r="M18" s="313"/>
      <c r="N18" s="26"/>
      <c r="O18" s="19" t="s">
        <v>393</v>
      </c>
      <c r="S18" s="20" t="s">
        <v>177</v>
      </c>
    </row>
    <row r="19" spans="1:19" s="12" customFormat="1" ht="30" customHeight="1">
      <c r="A19" s="800"/>
      <c r="B19" s="801"/>
      <c r="C19" s="801"/>
      <c r="D19" s="801"/>
      <c r="E19" s="801"/>
      <c r="F19" s="801"/>
      <c r="G19" s="801"/>
      <c r="H19" s="801"/>
      <c r="I19" s="802"/>
      <c r="J19" s="810"/>
      <c r="K19" s="811"/>
      <c r="L19" s="307"/>
      <c r="M19" s="308"/>
      <c r="N19" s="27"/>
      <c r="O19" s="19" t="s">
        <v>394</v>
      </c>
      <c r="S19" s="20" t="s">
        <v>178</v>
      </c>
    </row>
    <row r="20" spans="1:19" s="12" customFormat="1" ht="30" customHeight="1">
      <c r="A20" s="21"/>
      <c r="B20" s="812"/>
      <c r="C20" s="812"/>
      <c r="D20" s="812"/>
      <c r="E20" s="812"/>
      <c r="F20" s="792" t="str">
        <f>IF(B20="","",B20)</f>
        <v/>
      </c>
      <c r="G20" s="792"/>
      <c r="H20" s="792"/>
      <c r="I20" s="793"/>
      <c r="J20" s="810"/>
      <c r="K20" s="811"/>
      <c r="L20" s="309"/>
      <c r="M20" s="311" t="s">
        <v>184</v>
      </c>
      <c r="N20" s="27"/>
      <c r="O20" s="19" t="s">
        <v>395</v>
      </c>
      <c r="S20" s="20" t="s">
        <v>179</v>
      </c>
    </row>
    <row r="21" spans="1:19" s="12" customFormat="1" ht="30" customHeight="1">
      <c r="A21" s="813"/>
      <c r="B21" s="814"/>
      <c r="C21" s="814"/>
      <c r="D21" s="814"/>
      <c r="E21" s="814"/>
      <c r="F21" s="814"/>
      <c r="G21" s="814"/>
      <c r="H21" s="814"/>
      <c r="I21" s="815"/>
      <c r="J21" s="810"/>
      <c r="K21" s="811"/>
      <c r="L21" s="309"/>
      <c r="M21" s="312"/>
      <c r="N21" s="27"/>
      <c r="O21" s="19" t="s">
        <v>396</v>
      </c>
      <c r="S21" s="20" t="s">
        <v>180</v>
      </c>
    </row>
    <row r="22" spans="1:19" s="12" customFormat="1" ht="30" customHeight="1" thickBot="1">
      <c r="A22" s="795" t="s">
        <v>164</v>
      </c>
      <c r="B22" s="796"/>
      <c r="C22" s="796"/>
      <c r="D22" s="796"/>
      <c r="E22" s="799"/>
      <c r="F22" s="799"/>
      <c r="G22" s="24" t="s">
        <v>165</v>
      </c>
      <c r="H22" s="794"/>
      <c r="I22" s="794"/>
      <c r="J22" s="816"/>
      <c r="K22" s="811"/>
      <c r="L22" s="309"/>
      <c r="M22" s="312"/>
      <c r="N22" s="27"/>
      <c r="O22" s="19" t="s">
        <v>397</v>
      </c>
      <c r="S22" s="28" t="s">
        <v>210</v>
      </c>
    </row>
    <row r="23" spans="1:19" s="12" customFormat="1" ht="30" customHeight="1">
      <c r="A23" s="797" t="s">
        <v>166</v>
      </c>
      <c r="B23" s="798"/>
      <c r="C23" s="798"/>
      <c r="D23" s="798"/>
      <c r="E23" s="799"/>
      <c r="F23" s="799"/>
      <c r="G23" s="25" t="s">
        <v>165</v>
      </c>
      <c r="H23" s="794"/>
      <c r="I23" s="794"/>
      <c r="J23" s="803"/>
      <c r="K23" s="804"/>
      <c r="L23" s="310"/>
      <c r="M23" s="313"/>
      <c r="N23" s="26"/>
      <c r="O23" s="19" t="s">
        <v>398</v>
      </c>
    </row>
    <row r="24" spans="1:19" s="12" customFormat="1" ht="30" customHeight="1">
      <c r="A24" s="800"/>
      <c r="B24" s="801"/>
      <c r="C24" s="801"/>
      <c r="D24" s="801"/>
      <c r="E24" s="801"/>
      <c r="F24" s="801"/>
      <c r="G24" s="801"/>
      <c r="H24" s="801"/>
      <c r="I24" s="802"/>
      <c r="J24" s="810"/>
      <c r="K24" s="811"/>
      <c r="L24" s="307"/>
      <c r="M24" s="308"/>
      <c r="N24" s="27"/>
      <c r="O24" s="19" t="s">
        <v>614</v>
      </c>
    </row>
    <row r="25" spans="1:19" s="12" customFormat="1" ht="30" customHeight="1">
      <c r="A25" s="21"/>
      <c r="B25" s="812"/>
      <c r="C25" s="812"/>
      <c r="D25" s="812"/>
      <c r="E25" s="812"/>
      <c r="F25" s="792" t="str">
        <f>IF(B25="","",B25)</f>
        <v/>
      </c>
      <c r="G25" s="792"/>
      <c r="H25" s="792"/>
      <c r="I25" s="793"/>
      <c r="J25" s="810"/>
      <c r="K25" s="811"/>
      <c r="L25" s="309"/>
      <c r="M25" s="311" t="s">
        <v>184</v>
      </c>
      <c r="N25" s="27"/>
      <c r="O25" s="316" t="s">
        <v>608</v>
      </c>
    </row>
    <row r="26" spans="1:19" s="12" customFormat="1" ht="30" customHeight="1">
      <c r="A26" s="813"/>
      <c r="B26" s="814"/>
      <c r="C26" s="814"/>
      <c r="D26" s="814"/>
      <c r="E26" s="814"/>
      <c r="F26" s="814"/>
      <c r="G26" s="814"/>
      <c r="H26" s="814"/>
      <c r="I26" s="815"/>
      <c r="J26" s="810"/>
      <c r="K26" s="811"/>
      <c r="L26" s="309"/>
      <c r="M26" s="312"/>
      <c r="N26" s="27"/>
      <c r="O26" s="12" t="s">
        <v>610</v>
      </c>
    </row>
    <row r="27" spans="1:19" s="12" customFormat="1" ht="30" customHeight="1">
      <c r="A27" s="795" t="s">
        <v>164</v>
      </c>
      <c r="B27" s="796"/>
      <c r="C27" s="796"/>
      <c r="D27" s="796"/>
      <c r="E27" s="799"/>
      <c r="F27" s="799"/>
      <c r="G27" s="24" t="s">
        <v>165</v>
      </c>
      <c r="H27" s="794"/>
      <c r="I27" s="794"/>
      <c r="J27" s="816"/>
      <c r="K27" s="811"/>
      <c r="L27" s="309"/>
      <c r="M27" s="312"/>
      <c r="N27" s="27"/>
      <c r="O27" s="12" t="s">
        <v>611</v>
      </c>
    </row>
    <row r="28" spans="1:19" ht="30" customHeight="1">
      <c r="A28" s="797" t="s">
        <v>166</v>
      </c>
      <c r="B28" s="798"/>
      <c r="C28" s="798"/>
      <c r="D28" s="798"/>
      <c r="E28" s="799"/>
      <c r="F28" s="799"/>
      <c r="G28" s="25" t="s">
        <v>165</v>
      </c>
      <c r="H28" s="794"/>
      <c r="I28" s="794"/>
      <c r="J28" s="803"/>
      <c r="K28" s="804"/>
      <c r="L28" s="310"/>
      <c r="M28" s="313"/>
      <c r="O28" s="19" t="s">
        <v>609</v>
      </c>
      <c r="P28" s="12"/>
      <c r="S28" s="30"/>
    </row>
    <row r="29" spans="1:19">
      <c r="O29" s="29" t="s">
        <v>612</v>
      </c>
      <c r="P29" s="12"/>
      <c r="S29" s="30"/>
    </row>
    <row r="30" spans="1:19">
      <c r="O30" s="29" t="s">
        <v>613</v>
      </c>
    </row>
    <row r="32" spans="1:19">
      <c r="O32" s="19" t="s">
        <v>399</v>
      </c>
    </row>
    <row r="33" spans="15:15">
      <c r="O33" s="19" t="s">
        <v>400</v>
      </c>
    </row>
    <row r="34" spans="15:15">
      <c r="O34" s="19" t="s">
        <v>401</v>
      </c>
    </row>
    <row r="35" spans="15:15">
      <c r="O35" s="19" t="s">
        <v>402</v>
      </c>
    </row>
    <row r="40" spans="15:15">
      <c r="O40" s="19" t="s">
        <v>340</v>
      </c>
    </row>
    <row r="41" spans="15:15">
      <c r="O41" s="19" t="s">
        <v>403</v>
      </c>
    </row>
    <row r="42" spans="15:15">
      <c r="O42" s="19" t="s">
        <v>404</v>
      </c>
    </row>
    <row r="43" spans="15:15">
      <c r="O43" s="19" t="s">
        <v>405</v>
      </c>
    </row>
    <row r="44" spans="15:15">
      <c r="O44" s="19" t="s">
        <v>341</v>
      </c>
    </row>
    <row r="45" spans="15:15">
      <c r="O45" s="19" t="s">
        <v>406</v>
      </c>
    </row>
    <row r="46" spans="15:15">
      <c r="O46" s="19" t="s">
        <v>407</v>
      </c>
    </row>
    <row r="47" spans="15:15">
      <c r="O47" s="19" t="s">
        <v>408</v>
      </c>
    </row>
    <row r="48" spans="15:15">
      <c r="O48" s="19" t="s">
        <v>409</v>
      </c>
    </row>
    <row r="49" spans="15:15">
      <c r="O49" s="19" t="s">
        <v>410</v>
      </c>
    </row>
    <row r="50" spans="15:15">
      <c r="O50" s="19"/>
    </row>
    <row r="51" spans="15:15">
      <c r="O51" s="317" t="s">
        <v>342</v>
      </c>
    </row>
    <row r="52" spans="15:15">
      <c r="O52" s="29" t="s">
        <v>411</v>
      </c>
    </row>
    <row r="53" spans="15:15">
      <c r="O53" s="29" t="s">
        <v>412</v>
      </c>
    </row>
    <row r="54" spans="15:15">
      <c r="O54" s="29" t="s">
        <v>492</v>
      </c>
    </row>
    <row r="55" spans="15:15">
      <c r="O55" s="29" t="s">
        <v>493</v>
      </c>
    </row>
    <row r="56" spans="15:15">
      <c r="O56" s="29" t="s">
        <v>414</v>
      </c>
    </row>
    <row r="57" spans="15:15">
      <c r="O57" s="29" t="s">
        <v>413</v>
      </c>
    </row>
    <row r="58" spans="15:15">
      <c r="O58" s="29" t="s">
        <v>343</v>
      </c>
    </row>
    <row r="59" spans="15:15">
      <c r="O59" s="29" t="s">
        <v>415</v>
      </c>
    </row>
    <row r="60" spans="15:15">
      <c r="O60" s="29" t="s">
        <v>416</v>
      </c>
    </row>
    <row r="61" spans="15:15">
      <c r="O61" s="29" t="s">
        <v>417</v>
      </c>
    </row>
    <row r="62" spans="15:15">
      <c r="O62" s="29" t="s">
        <v>418</v>
      </c>
    </row>
    <row r="64" spans="15:15">
      <c r="O64" s="29" t="s">
        <v>419</v>
      </c>
    </row>
    <row r="65" spans="15:15">
      <c r="O65" s="29" t="s">
        <v>420</v>
      </c>
    </row>
    <row r="68" spans="15:15">
      <c r="O68" s="29" t="s">
        <v>421</v>
      </c>
    </row>
    <row r="69" spans="15:15">
      <c r="O69" s="29" t="s">
        <v>422</v>
      </c>
    </row>
    <row r="70" spans="15:15">
      <c r="O70" s="29" t="s">
        <v>423</v>
      </c>
    </row>
    <row r="72" spans="15:15">
      <c r="O72" s="29" t="s">
        <v>424</v>
      </c>
    </row>
    <row r="73" spans="15:15">
      <c r="O73" s="29" t="s">
        <v>425</v>
      </c>
    </row>
    <row r="74" spans="15:15">
      <c r="O74" s="29" t="s">
        <v>621</v>
      </c>
    </row>
    <row r="75" spans="15:15">
      <c r="O75" s="29" t="s">
        <v>619</v>
      </c>
    </row>
    <row r="76" spans="15:15">
      <c r="O76" s="29" t="s">
        <v>620</v>
      </c>
    </row>
    <row r="77" spans="15:15">
      <c r="O77" s="29" t="s">
        <v>426</v>
      </c>
    </row>
    <row r="78" spans="15:15">
      <c r="O78" s="29" t="s">
        <v>427</v>
      </c>
    </row>
    <row r="79" spans="15:15">
      <c r="O79" s="29" t="s">
        <v>428</v>
      </c>
    </row>
    <row r="80" spans="15:15">
      <c r="O80" s="29" t="s">
        <v>429</v>
      </c>
    </row>
    <row r="81" spans="15:15">
      <c r="O81" s="29" t="s">
        <v>430</v>
      </c>
    </row>
    <row r="82" spans="15:15">
      <c r="O82" s="29" t="s">
        <v>431</v>
      </c>
    </row>
    <row r="83" spans="15:15">
      <c r="O83" s="29" t="s">
        <v>432</v>
      </c>
    </row>
    <row r="84" spans="15:15">
      <c r="O84" t="s">
        <v>433</v>
      </c>
    </row>
    <row r="85" spans="15:15">
      <c r="O85" t="s">
        <v>434</v>
      </c>
    </row>
    <row r="86" spans="15:15">
      <c r="O86" t="s">
        <v>435</v>
      </c>
    </row>
    <row r="87" spans="15:15">
      <c r="O87" t="s">
        <v>615</v>
      </c>
    </row>
    <row r="88" spans="15:15">
      <c r="O88" t="s">
        <v>436</v>
      </c>
    </row>
    <row r="89" spans="15:15">
      <c r="O89" t="s">
        <v>437</v>
      </c>
    </row>
    <row r="90" spans="15:15">
      <c r="O90" t="s">
        <v>438</v>
      </c>
    </row>
    <row r="91" spans="15:15">
      <c r="O91" t="s">
        <v>439</v>
      </c>
    </row>
    <row r="92" spans="15:15">
      <c r="O92" t="s">
        <v>440</v>
      </c>
    </row>
    <row r="93" spans="15:15">
      <c r="O93"/>
    </row>
    <row r="94" spans="15:15">
      <c r="O94" t="s">
        <v>441</v>
      </c>
    </row>
    <row r="95" spans="15:15">
      <c r="O95" t="s">
        <v>442</v>
      </c>
    </row>
    <row r="97" spans="15:15">
      <c r="O97" s="29" t="s">
        <v>344</v>
      </c>
    </row>
    <row r="98" spans="15:15">
      <c r="O98" s="29" t="s">
        <v>443</v>
      </c>
    </row>
    <row r="99" spans="15:15">
      <c r="O99" s="29" t="s">
        <v>444</v>
      </c>
    </row>
    <row r="100" spans="15:15">
      <c r="O100" s="29" t="s">
        <v>445</v>
      </c>
    </row>
    <row r="102" spans="15:15">
      <c r="O102" s="29" t="s">
        <v>345</v>
      </c>
    </row>
    <row r="103" spans="15:15">
      <c r="O103" s="29" t="s">
        <v>446</v>
      </c>
    </row>
    <row r="106" spans="15:15">
      <c r="O106" s="29" t="s">
        <v>346</v>
      </c>
    </row>
    <row r="107" spans="15:15">
      <c r="O107" s="29" t="s">
        <v>447</v>
      </c>
    </row>
    <row r="108" spans="15:15">
      <c r="O108" s="29" t="s">
        <v>494</v>
      </c>
    </row>
    <row r="109" spans="15:15">
      <c r="O109" s="29" t="s">
        <v>448</v>
      </c>
    </row>
    <row r="110" spans="15:15">
      <c r="O110" s="29" t="s">
        <v>449</v>
      </c>
    </row>
    <row r="111" spans="15:15">
      <c r="O111" s="29" t="s">
        <v>450</v>
      </c>
    </row>
    <row r="113" spans="15:15">
      <c r="O113" s="29" t="s">
        <v>347</v>
      </c>
    </row>
    <row r="114" spans="15:15">
      <c r="O114" s="29" t="s">
        <v>451</v>
      </c>
    </row>
    <row r="115" spans="15:15">
      <c r="O115" s="29" t="s">
        <v>452</v>
      </c>
    </row>
    <row r="116" spans="15:15">
      <c r="O116" s="29" t="s">
        <v>453</v>
      </c>
    </row>
    <row r="117" spans="15:15">
      <c r="O117" s="29" t="s">
        <v>454</v>
      </c>
    </row>
    <row r="119" spans="15:15">
      <c r="O119" s="29" t="s">
        <v>455</v>
      </c>
    </row>
    <row r="120" spans="15:15">
      <c r="O120" s="29" t="s">
        <v>456</v>
      </c>
    </row>
    <row r="121" spans="15:15">
      <c r="O121" s="29" t="s">
        <v>457</v>
      </c>
    </row>
    <row r="122" spans="15:15">
      <c r="O122" s="29" t="s">
        <v>458</v>
      </c>
    </row>
    <row r="123" spans="15:15">
      <c r="O123" s="29" t="s">
        <v>459</v>
      </c>
    </row>
    <row r="124" spans="15:15">
      <c r="O124" s="29" t="s">
        <v>460</v>
      </c>
    </row>
    <row r="126" spans="15:15">
      <c r="O126" s="29" t="s">
        <v>348</v>
      </c>
    </row>
    <row r="127" spans="15:15">
      <c r="O127" s="29" t="s">
        <v>461</v>
      </c>
    </row>
    <row r="128" spans="15:15">
      <c r="O128" s="29" t="s">
        <v>462</v>
      </c>
    </row>
    <row r="131" spans="15:15">
      <c r="O131" s="29" t="s">
        <v>463</v>
      </c>
    </row>
    <row r="132" spans="15:15">
      <c r="O132" s="29" t="s">
        <v>440</v>
      </c>
    </row>
    <row r="133" spans="15:15">
      <c r="O133" s="29" t="s">
        <v>464</v>
      </c>
    </row>
    <row r="134" spans="15:15">
      <c r="O134" s="29" t="s">
        <v>465</v>
      </c>
    </row>
    <row r="135" spans="15:15">
      <c r="O135" s="29" t="s">
        <v>466</v>
      </c>
    </row>
    <row r="136" spans="15:15">
      <c r="O136" s="29" t="s">
        <v>467</v>
      </c>
    </row>
    <row r="137" spans="15:15">
      <c r="O137" s="29" t="s">
        <v>616</v>
      </c>
    </row>
    <row r="138" spans="15:15">
      <c r="O138" s="29" t="s">
        <v>617</v>
      </c>
    </row>
    <row r="139" spans="15:15">
      <c r="O139" s="29" t="s">
        <v>618</v>
      </c>
    </row>
    <row r="140" spans="15:15">
      <c r="O140" s="29" t="s">
        <v>468</v>
      </c>
    </row>
    <row r="141" spans="15:15">
      <c r="O141" s="29" t="s">
        <v>469</v>
      </c>
    </row>
    <row r="142" spans="15:15">
      <c r="O142" s="29" t="s">
        <v>470</v>
      </c>
    </row>
    <row r="144" spans="15:15">
      <c r="O144" s="29" t="s">
        <v>349</v>
      </c>
    </row>
    <row r="146" spans="15:15">
      <c r="O146" s="29" t="s">
        <v>471</v>
      </c>
    </row>
    <row r="147" spans="15:15">
      <c r="O147" s="29" t="s">
        <v>472</v>
      </c>
    </row>
    <row r="148" spans="15:15">
      <c r="O148" s="29" t="s">
        <v>473</v>
      </c>
    </row>
    <row r="150" spans="15:15">
      <c r="O150" s="29" t="s">
        <v>474</v>
      </c>
    </row>
  </sheetData>
  <sheetProtection algorithmName="SHA-512" hashValue="4n22V9xVygCqnhu9ZCBTteq5+RfGNzfET9yho5MO+uTdmwvriY1GmAFth/2sI+dthcSHowP48r41aO+GmzOU8A==" saltValue="b4yLVr2DJFutMIPSHHA59g==" spinCount="100000" sheet="1" selectLockedCells="1"/>
  <mergeCells count="83">
    <mergeCell ref="A2:C2"/>
    <mergeCell ref="D2:J2"/>
    <mergeCell ref="A3:I3"/>
    <mergeCell ref="J3:K3"/>
    <mergeCell ref="A4:I4"/>
    <mergeCell ref="J4:K4"/>
    <mergeCell ref="N4:N7"/>
    <mergeCell ref="A6:I6"/>
    <mergeCell ref="J6:K6"/>
    <mergeCell ref="A7:D7"/>
    <mergeCell ref="J7:K7"/>
    <mergeCell ref="F5:I5"/>
    <mergeCell ref="J17:K17"/>
    <mergeCell ref="B5:E5"/>
    <mergeCell ref="J5:K5"/>
    <mergeCell ref="M5:M8"/>
    <mergeCell ref="A8:D8"/>
    <mergeCell ref="J8:K8"/>
    <mergeCell ref="J14:K14"/>
    <mergeCell ref="B15:E15"/>
    <mergeCell ref="J15:K15"/>
    <mergeCell ref="A16:I16"/>
    <mergeCell ref="J16:K16"/>
    <mergeCell ref="A13:D13"/>
    <mergeCell ref="J13:K13"/>
    <mergeCell ref="A11:I11"/>
    <mergeCell ref="J11:K11"/>
    <mergeCell ref="J12:K12"/>
    <mergeCell ref="J18:K18"/>
    <mergeCell ref="A19:I19"/>
    <mergeCell ref="J19:K19"/>
    <mergeCell ref="B20:E20"/>
    <mergeCell ref="J20:K20"/>
    <mergeCell ref="J27:K27"/>
    <mergeCell ref="A21:I21"/>
    <mergeCell ref="J21:K21"/>
    <mergeCell ref="A22:D22"/>
    <mergeCell ref="J22:K22"/>
    <mergeCell ref="A23:D23"/>
    <mergeCell ref="J23:K23"/>
    <mergeCell ref="E23:F23"/>
    <mergeCell ref="E22:F22"/>
    <mergeCell ref="F25:I25"/>
    <mergeCell ref="E27:F27"/>
    <mergeCell ref="J26:K26"/>
    <mergeCell ref="J28:K28"/>
    <mergeCell ref="A1:M1"/>
    <mergeCell ref="L2:M2"/>
    <mergeCell ref="A9:I9"/>
    <mergeCell ref="J9:K9"/>
    <mergeCell ref="E7:F7"/>
    <mergeCell ref="E8:F8"/>
    <mergeCell ref="H7:I7"/>
    <mergeCell ref="A24:I24"/>
    <mergeCell ref="J24:K24"/>
    <mergeCell ref="B25:E25"/>
    <mergeCell ref="J25:K25"/>
    <mergeCell ref="A26:I26"/>
    <mergeCell ref="B10:E10"/>
    <mergeCell ref="J10:K10"/>
    <mergeCell ref="A27:D27"/>
    <mergeCell ref="E28:F28"/>
    <mergeCell ref="H12:I12"/>
    <mergeCell ref="H13:I13"/>
    <mergeCell ref="H17:I17"/>
    <mergeCell ref="H18:I18"/>
    <mergeCell ref="H22:I22"/>
    <mergeCell ref="H23:I23"/>
    <mergeCell ref="H27:I27"/>
    <mergeCell ref="H28:I28"/>
    <mergeCell ref="E12:F12"/>
    <mergeCell ref="E13:F13"/>
    <mergeCell ref="E17:F17"/>
    <mergeCell ref="E18:F18"/>
    <mergeCell ref="A14:I14"/>
    <mergeCell ref="A28:D28"/>
    <mergeCell ref="F10:I10"/>
    <mergeCell ref="F15:I15"/>
    <mergeCell ref="F20:I20"/>
    <mergeCell ref="H8:I8"/>
    <mergeCell ref="A12:D12"/>
    <mergeCell ref="A18:D18"/>
    <mergeCell ref="A17:D17"/>
  </mergeCells>
  <phoneticPr fontId="9"/>
  <dataValidations count="5">
    <dataValidation type="list" errorStyle="warning" allowBlank="1" showInputMessage="1" sqref="E7:E8 E12:E13 E17:E18 E22:E23 E27:E28" xr:uid="{00000000-0002-0000-0300-000000000000}">
      <formula1>"8,9,10,11,12,13,14,15,16,17,18,19,20,21"</formula1>
    </dataValidation>
    <dataValidation type="list" allowBlank="1" showInputMessage="1" showErrorMessage="1" sqref="H7:H8 H12:H13 H17:H18 H22:H23 H27:H28" xr:uid="{00000000-0002-0000-0300-000001000000}">
      <formula1>"00,05,10,15,20,25,30,35,40,45,50,55,"</formula1>
    </dataValidation>
    <dataValidation type="list" allowBlank="1" showInputMessage="1" sqref="B5:E5 B25:E25 B20:E20 B15:E15 B10:E10" xr:uid="{00000000-0002-0000-0300-000002000000}">
      <formula1>$W$2:$W$7</formula1>
    </dataValidation>
    <dataValidation type="list" allowBlank="1" showInputMessage="1" sqref="M4 M24 M19 M14 M9" xr:uid="{00000000-0002-0000-0300-000003000000}">
      <formula1>$S$2:$S$22</formula1>
    </dataValidation>
    <dataValidation type="list" allowBlank="1" showInputMessage="1" showErrorMessage="1" sqref="J4:K28" xr:uid="{00000000-0002-0000-0300-000004000000}">
      <formula1>$O$2:$O$151</formula1>
    </dataValidation>
  </dataValidations>
  <pageMargins left="0.70866141732283472" right="0.19685039370078741" top="0.59055118110236227" bottom="0" header="0.19685039370078741" footer="0.19685039370078741"/>
  <pageSetup paperSize="9" scale="97" orientation="portrait" r:id="rId1"/>
  <extLst>
    <ext xmlns:x14="http://schemas.microsoft.com/office/spreadsheetml/2009/9/main" uri="{CCE6A557-97BC-4b89-ADB6-D9C93CAAB3DF}">
      <x14:dataValidations xmlns:xm="http://schemas.microsoft.com/office/excel/2006/main" count="1">
        <x14:dataValidation imeMode="hiragana" allowBlank="1" showInputMessage="1" showErrorMessage="1" xr:uid="{00000000-0002-0000-0300-000005000000}">
          <xm:sqref>WUH982999 IA1:IB1 RW1:RX1 ABS1:ABT1 ALO1:ALP1 AVK1:AVL1 BFG1:BFH1 BPC1:BPD1 BYY1:BYZ1 CIU1:CIV1 CSQ1:CSR1 DCM1:DCN1 DMI1:DMJ1 DWE1:DWF1 EGA1:EGB1 EPW1:EPX1 EZS1:EZT1 FJO1:FJP1 FTK1:FTL1 GDG1:GDH1 GNC1:GND1 GWY1:GWZ1 HGU1:HGV1 HQQ1:HQR1 IAM1:IAN1 IKI1:IKJ1 IUE1:IUF1 JEA1:JEB1 JNW1:JNX1 JXS1:JXT1 KHO1:KHP1 KRK1:KRL1 LBG1:LBH1 LLC1:LLD1 LUY1:LUZ1 MEU1:MEV1 MOQ1:MOR1 MYM1:MYN1 NII1:NIJ1 NSE1:NSF1 OCA1:OCB1 OLW1:OLX1 OVS1:OVT1 PFO1:PFP1 PPK1:PPL1 PZG1:PZH1 QJC1:QJD1 QSY1:QSZ1 RCU1:RCV1 RMQ1:RMR1 RWM1:RWN1 SGI1:SGJ1 SQE1:SQF1 TAA1:TAB1 TJW1:TJX1 TTS1:TTT1 UDO1:UDP1 UNK1:UNL1 UXG1:UXH1 VHC1:VHD1 VQY1:VQZ1 WAU1:WAV1 WKQ1:WKR1 WUM1:WUN1 L65398:M65398 IA65397:IB65397 RW65397:RX65397 ABS65397:ABT65397 ALO65397:ALP65397 AVK65397:AVL65397 BFG65397:BFH65397 BPC65397:BPD65397 BYY65397:BYZ65397 CIU65397:CIV65397 CSQ65397:CSR65397 DCM65397:DCN65397 DMI65397:DMJ65397 DWE65397:DWF65397 EGA65397:EGB65397 EPW65397:EPX65397 EZS65397:EZT65397 FJO65397:FJP65397 FTK65397:FTL65397 GDG65397:GDH65397 GNC65397:GND65397 GWY65397:GWZ65397 HGU65397:HGV65397 HQQ65397:HQR65397 IAM65397:IAN65397 IKI65397:IKJ65397 IUE65397:IUF65397 JEA65397:JEB65397 JNW65397:JNX65397 JXS65397:JXT65397 KHO65397:KHP65397 KRK65397:KRL65397 LBG65397:LBH65397 LLC65397:LLD65397 LUY65397:LUZ65397 MEU65397:MEV65397 MOQ65397:MOR65397 MYM65397:MYN65397 NII65397:NIJ65397 NSE65397:NSF65397 OCA65397:OCB65397 OLW65397:OLX65397 OVS65397:OVT65397 PFO65397:PFP65397 PPK65397:PPL65397 PZG65397:PZH65397 QJC65397:QJD65397 QSY65397:QSZ65397 RCU65397:RCV65397 RMQ65397:RMR65397 RWM65397:RWN65397 SGI65397:SGJ65397 SQE65397:SQF65397 TAA65397:TAB65397 TJW65397:TJX65397 TTS65397:TTT65397 UDO65397:UDP65397 UNK65397:UNL65397 UXG65397:UXH65397 VHC65397:VHD65397 VQY65397:VQZ65397 WAU65397:WAV65397 WKQ65397:WKR65397 WUM65397:WUN65397 L130934:M130934 IA130933:IB130933 RW130933:RX130933 ABS130933:ABT130933 ALO130933:ALP130933 AVK130933:AVL130933 BFG130933:BFH130933 BPC130933:BPD130933 BYY130933:BYZ130933 CIU130933:CIV130933 CSQ130933:CSR130933 DCM130933:DCN130933 DMI130933:DMJ130933 DWE130933:DWF130933 EGA130933:EGB130933 EPW130933:EPX130933 EZS130933:EZT130933 FJO130933:FJP130933 FTK130933:FTL130933 GDG130933:GDH130933 GNC130933:GND130933 GWY130933:GWZ130933 HGU130933:HGV130933 HQQ130933:HQR130933 IAM130933:IAN130933 IKI130933:IKJ130933 IUE130933:IUF130933 JEA130933:JEB130933 JNW130933:JNX130933 JXS130933:JXT130933 KHO130933:KHP130933 KRK130933:KRL130933 LBG130933:LBH130933 LLC130933:LLD130933 LUY130933:LUZ130933 MEU130933:MEV130933 MOQ130933:MOR130933 MYM130933:MYN130933 NII130933:NIJ130933 NSE130933:NSF130933 OCA130933:OCB130933 OLW130933:OLX130933 OVS130933:OVT130933 PFO130933:PFP130933 PPK130933:PPL130933 PZG130933:PZH130933 QJC130933:QJD130933 QSY130933:QSZ130933 RCU130933:RCV130933 RMQ130933:RMR130933 RWM130933:RWN130933 SGI130933:SGJ130933 SQE130933:SQF130933 TAA130933:TAB130933 TJW130933:TJX130933 TTS130933:TTT130933 UDO130933:UDP130933 UNK130933:UNL130933 UXG130933:UXH130933 VHC130933:VHD130933 VQY130933:VQZ130933 WAU130933:WAV130933 WKQ130933:WKR130933 WUM130933:WUN130933 L196470:M196470 IA196469:IB196469 RW196469:RX196469 ABS196469:ABT196469 ALO196469:ALP196469 AVK196469:AVL196469 BFG196469:BFH196469 BPC196469:BPD196469 BYY196469:BYZ196469 CIU196469:CIV196469 CSQ196469:CSR196469 DCM196469:DCN196469 DMI196469:DMJ196469 DWE196469:DWF196469 EGA196469:EGB196469 EPW196469:EPX196469 EZS196469:EZT196469 FJO196469:FJP196469 FTK196469:FTL196469 GDG196469:GDH196469 GNC196469:GND196469 GWY196469:GWZ196469 HGU196469:HGV196469 HQQ196469:HQR196469 IAM196469:IAN196469 IKI196469:IKJ196469 IUE196469:IUF196469 JEA196469:JEB196469 JNW196469:JNX196469 JXS196469:JXT196469 KHO196469:KHP196469 KRK196469:KRL196469 LBG196469:LBH196469 LLC196469:LLD196469 LUY196469:LUZ196469 MEU196469:MEV196469 MOQ196469:MOR196469 MYM196469:MYN196469 NII196469:NIJ196469 NSE196469:NSF196469 OCA196469:OCB196469 OLW196469:OLX196469 OVS196469:OVT196469 PFO196469:PFP196469 PPK196469:PPL196469 PZG196469:PZH196469 QJC196469:QJD196469 QSY196469:QSZ196469 RCU196469:RCV196469 RMQ196469:RMR196469 RWM196469:RWN196469 SGI196469:SGJ196469 SQE196469:SQF196469 TAA196469:TAB196469 TJW196469:TJX196469 TTS196469:TTT196469 UDO196469:UDP196469 UNK196469:UNL196469 UXG196469:UXH196469 VHC196469:VHD196469 VQY196469:VQZ196469 WAU196469:WAV196469 WKQ196469:WKR196469 WUM196469:WUN196469 L262006:M262006 IA262005:IB262005 RW262005:RX262005 ABS262005:ABT262005 ALO262005:ALP262005 AVK262005:AVL262005 BFG262005:BFH262005 BPC262005:BPD262005 BYY262005:BYZ262005 CIU262005:CIV262005 CSQ262005:CSR262005 DCM262005:DCN262005 DMI262005:DMJ262005 DWE262005:DWF262005 EGA262005:EGB262005 EPW262005:EPX262005 EZS262005:EZT262005 FJO262005:FJP262005 FTK262005:FTL262005 GDG262005:GDH262005 GNC262005:GND262005 GWY262005:GWZ262005 HGU262005:HGV262005 HQQ262005:HQR262005 IAM262005:IAN262005 IKI262005:IKJ262005 IUE262005:IUF262005 JEA262005:JEB262005 JNW262005:JNX262005 JXS262005:JXT262005 KHO262005:KHP262005 KRK262005:KRL262005 LBG262005:LBH262005 LLC262005:LLD262005 LUY262005:LUZ262005 MEU262005:MEV262005 MOQ262005:MOR262005 MYM262005:MYN262005 NII262005:NIJ262005 NSE262005:NSF262005 OCA262005:OCB262005 OLW262005:OLX262005 OVS262005:OVT262005 PFO262005:PFP262005 PPK262005:PPL262005 PZG262005:PZH262005 QJC262005:QJD262005 QSY262005:QSZ262005 RCU262005:RCV262005 RMQ262005:RMR262005 RWM262005:RWN262005 SGI262005:SGJ262005 SQE262005:SQF262005 TAA262005:TAB262005 TJW262005:TJX262005 TTS262005:TTT262005 UDO262005:UDP262005 UNK262005:UNL262005 UXG262005:UXH262005 VHC262005:VHD262005 VQY262005:VQZ262005 WAU262005:WAV262005 WKQ262005:WKR262005 WUM262005:WUN262005 L327542:M327542 IA327541:IB327541 RW327541:RX327541 ABS327541:ABT327541 ALO327541:ALP327541 AVK327541:AVL327541 BFG327541:BFH327541 BPC327541:BPD327541 BYY327541:BYZ327541 CIU327541:CIV327541 CSQ327541:CSR327541 DCM327541:DCN327541 DMI327541:DMJ327541 DWE327541:DWF327541 EGA327541:EGB327541 EPW327541:EPX327541 EZS327541:EZT327541 FJO327541:FJP327541 FTK327541:FTL327541 GDG327541:GDH327541 GNC327541:GND327541 GWY327541:GWZ327541 HGU327541:HGV327541 HQQ327541:HQR327541 IAM327541:IAN327541 IKI327541:IKJ327541 IUE327541:IUF327541 JEA327541:JEB327541 JNW327541:JNX327541 JXS327541:JXT327541 KHO327541:KHP327541 KRK327541:KRL327541 LBG327541:LBH327541 LLC327541:LLD327541 LUY327541:LUZ327541 MEU327541:MEV327541 MOQ327541:MOR327541 MYM327541:MYN327541 NII327541:NIJ327541 NSE327541:NSF327541 OCA327541:OCB327541 OLW327541:OLX327541 OVS327541:OVT327541 PFO327541:PFP327541 PPK327541:PPL327541 PZG327541:PZH327541 QJC327541:QJD327541 QSY327541:QSZ327541 RCU327541:RCV327541 RMQ327541:RMR327541 RWM327541:RWN327541 SGI327541:SGJ327541 SQE327541:SQF327541 TAA327541:TAB327541 TJW327541:TJX327541 TTS327541:TTT327541 UDO327541:UDP327541 UNK327541:UNL327541 UXG327541:UXH327541 VHC327541:VHD327541 VQY327541:VQZ327541 WAU327541:WAV327541 WKQ327541:WKR327541 WUM327541:WUN327541 L393078:M393078 IA393077:IB393077 RW393077:RX393077 ABS393077:ABT393077 ALO393077:ALP393077 AVK393077:AVL393077 BFG393077:BFH393077 BPC393077:BPD393077 BYY393077:BYZ393077 CIU393077:CIV393077 CSQ393077:CSR393077 DCM393077:DCN393077 DMI393077:DMJ393077 DWE393077:DWF393077 EGA393077:EGB393077 EPW393077:EPX393077 EZS393077:EZT393077 FJO393077:FJP393077 FTK393077:FTL393077 GDG393077:GDH393077 GNC393077:GND393077 GWY393077:GWZ393077 HGU393077:HGV393077 HQQ393077:HQR393077 IAM393077:IAN393077 IKI393077:IKJ393077 IUE393077:IUF393077 JEA393077:JEB393077 JNW393077:JNX393077 JXS393077:JXT393077 KHO393077:KHP393077 KRK393077:KRL393077 LBG393077:LBH393077 LLC393077:LLD393077 LUY393077:LUZ393077 MEU393077:MEV393077 MOQ393077:MOR393077 MYM393077:MYN393077 NII393077:NIJ393077 NSE393077:NSF393077 OCA393077:OCB393077 OLW393077:OLX393077 OVS393077:OVT393077 PFO393077:PFP393077 PPK393077:PPL393077 PZG393077:PZH393077 QJC393077:QJD393077 QSY393077:QSZ393077 RCU393077:RCV393077 RMQ393077:RMR393077 RWM393077:RWN393077 SGI393077:SGJ393077 SQE393077:SQF393077 TAA393077:TAB393077 TJW393077:TJX393077 TTS393077:TTT393077 UDO393077:UDP393077 UNK393077:UNL393077 UXG393077:UXH393077 VHC393077:VHD393077 VQY393077:VQZ393077 WAU393077:WAV393077 WKQ393077:WKR393077 WUM393077:WUN393077 L458614:M458614 IA458613:IB458613 RW458613:RX458613 ABS458613:ABT458613 ALO458613:ALP458613 AVK458613:AVL458613 BFG458613:BFH458613 BPC458613:BPD458613 BYY458613:BYZ458613 CIU458613:CIV458613 CSQ458613:CSR458613 DCM458613:DCN458613 DMI458613:DMJ458613 DWE458613:DWF458613 EGA458613:EGB458613 EPW458613:EPX458613 EZS458613:EZT458613 FJO458613:FJP458613 FTK458613:FTL458613 GDG458613:GDH458613 GNC458613:GND458613 GWY458613:GWZ458613 HGU458613:HGV458613 HQQ458613:HQR458613 IAM458613:IAN458613 IKI458613:IKJ458613 IUE458613:IUF458613 JEA458613:JEB458613 JNW458613:JNX458613 JXS458613:JXT458613 KHO458613:KHP458613 KRK458613:KRL458613 LBG458613:LBH458613 LLC458613:LLD458613 LUY458613:LUZ458613 MEU458613:MEV458613 MOQ458613:MOR458613 MYM458613:MYN458613 NII458613:NIJ458613 NSE458613:NSF458613 OCA458613:OCB458613 OLW458613:OLX458613 OVS458613:OVT458613 PFO458613:PFP458613 PPK458613:PPL458613 PZG458613:PZH458613 QJC458613:QJD458613 QSY458613:QSZ458613 RCU458613:RCV458613 RMQ458613:RMR458613 RWM458613:RWN458613 SGI458613:SGJ458613 SQE458613:SQF458613 TAA458613:TAB458613 TJW458613:TJX458613 TTS458613:TTT458613 UDO458613:UDP458613 UNK458613:UNL458613 UXG458613:UXH458613 VHC458613:VHD458613 VQY458613:VQZ458613 WAU458613:WAV458613 WKQ458613:WKR458613 WUM458613:WUN458613 L524150:M524150 IA524149:IB524149 RW524149:RX524149 ABS524149:ABT524149 ALO524149:ALP524149 AVK524149:AVL524149 BFG524149:BFH524149 BPC524149:BPD524149 BYY524149:BYZ524149 CIU524149:CIV524149 CSQ524149:CSR524149 DCM524149:DCN524149 DMI524149:DMJ524149 DWE524149:DWF524149 EGA524149:EGB524149 EPW524149:EPX524149 EZS524149:EZT524149 FJO524149:FJP524149 FTK524149:FTL524149 GDG524149:GDH524149 GNC524149:GND524149 GWY524149:GWZ524149 HGU524149:HGV524149 HQQ524149:HQR524149 IAM524149:IAN524149 IKI524149:IKJ524149 IUE524149:IUF524149 JEA524149:JEB524149 JNW524149:JNX524149 JXS524149:JXT524149 KHO524149:KHP524149 KRK524149:KRL524149 LBG524149:LBH524149 LLC524149:LLD524149 LUY524149:LUZ524149 MEU524149:MEV524149 MOQ524149:MOR524149 MYM524149:MYN524149 NII524149:NIJ524149 NSE524149:NSF524149 OCA524149:OCB524149 OLW524149:OLX524149 OVS524149:OVT524149 PFO524149:PFP524149 PPK524149:PPL524149 PZG524149:PZH524149 QJC524149:QJD524149 QSY524149:QSZ524149 RCU524149:RCV524149 RMQ524149:RMR524149 RWM524149:RWN524149 SGI524149:SGJ524149 SQE524149:SQF524149 TAA524149:TAB524149 TJW524149:TJX524149 TTS524149:TTT524149 UDO524149:UDP524149 UNK524149:UNL524149 UXG524149:UXH524149 VHC524149:VHD524149 VQY524149:VQZ524149 WAU524149:WAV524149 WKQ524149:WKR524149 WUM524149:WUN524149 L589686:M589686 IA589685:IB589685 RW589685:RX589685 ABS589685:ABT589685 ALO589685:ALP589685 AVK589685:AVL589685 BFG589685:BFH589685 BPC589685:BPD589685 BYY589685:BYZ589685 CIU589685:CIV589685 CSQ589685:CSR589685 DCM589685:DCN589685 DMI589685:DMJ589685 DWE589685:DWF589685 EGA589685:EGB589685 EPW589685:EPX589685 EZS589685:EZT589685 FJO589685:FJP589685 FTK589685:FTL589685 GDG589685:GDH589685 GNC589685:GND589685 GWY589685:GWZ589685 HGU589685:HGV589685 HQQ589685:HQR589685 IAM589685:IAN589685 IKI589685:IKJ589685 IUE589685:IUF589685 JEA589685:JEB589685 JNW589685:JNX589685 JXS589685:JXT589685 KHO589685:KHP589685 KRK589685:KRL589685 LBG589685:LBH589685 LLC589685:LLD589685 LUY589685:LUZ589685 MEU589685:MEV589685 MOQ589685:MOR589685 MYM589685:MYN589685 NII589685:NIJ589685 NSE589685:NSF589685 OCA589685:OCB589685 OLW589685:OLX589685 OVS589685:OVT589685 PFO589685:PFP589685 PPK589685:PPL589685 PZG589685:PZH589685 QJC589685:QJD589685 QSY589685:QSZ589685 RCU589685:RCV589685 RMQ589685:RMR589685 RWM589685:RWN589685 SGI589685:SGJ589685 SQE589685:SQF589685 TAA589685:TAB589685 TJW589685:TJX589685 TTS589685:TTT589685 UDO589685:UDP589685 UNK589685:UNL589685 UXG589685:UXH589685 VHC589685:VHD589685 VQY589685:VQZ589685 WAU589685:WAV589685 WKQ589685:WKR589685 WUM589685:WUN589685 L655222:M655222 IA655221:IB655221 RW655221:RX655221 ABS655221:ABT655221 ALO655221:ALP655221 AVK655221:AVL655221 BFG655221:BFH655221 BPC655221:BPD655221 BYY655221:BYZ655221 CIU655221:CIV655221 CSQ655221:CSR655221 DCM655221:DCN655221 DMI655221:DMJ655221 DWE655221:DWF655221 EGA655221:EGB655221 EPW655221:EPX655221 EZS655221:EZT655221 FJO655221:FJP655221 FTK655221:FTL655221 GDG655221:GDH655221 GNC655221:GND655221 GWY655221:GWZ655221 HGU655221:HGV655221 HQQ655221:HQR655221 IAM655221:IAN655221 IKI655221:IKJ655221 IUE655221:IUF655221 JEA655221:JEB655221 JNW655221:JNX655221 JXS655221:JXT655221 KHO655221:KHP655221 KRK655221:KRL655221 LBG655221:LBH655221 LLC655221:LLD655221 LUY655221:LUZ655221 MEU655221:MEV655221 MOQ655221:MOR655221 MYM655221:MYN655221 NII655221:NIJ655221 NSE655221:NSF655221 OCA655221:OCB655221 OLW655221:OLX655221 OVS655221:OVT655221 PFO655221:PFP655221 PPK655221:PPL655221 PZG655221:PZH655221 QJC655221:QJD655221 QSY655221:QSZ655221 RCU655221:RCV655221 RMQ655221:RMR655221 RWM655221:RWN655221 SGI655221:SGJ655221 SQE655221:SQF655221 TAA655221:TAB655221 TJW655221:TJX655221 TTS655221:TTT655221 UDO655221:UDP655221 UNK655221:UNL655221 UXG655221:UXH655221 VHC655221:VHD655221 VQY655221:VQZ655221 WAU655221:WAV655221 WKQ655221:WKR655221 WUM655221:WUN655221 L720758:M720758 IA720757:IB720757 RW720757:RX720757 ABS720757:ABT720757 ALO720757:ALP720757 AVK720757:AVL720757 BFG720757:BFH720757 BPC720757:BPD720757 BYY720757:BYZ720757 CIU720757:CIV720757 CSQ720757:CSR720757 DCM720757:DCN720757 DMI720757:DMJ720757 DWE720757:DWF720757 EGA720757:EGB720757 EPW720757:EPX720757 EZS720757:EZT720757 FJO720757:FJP720757 FTK720757:FTL720757 GDG720757:GDH720757 GNC720757:GND720757 GWY720757:GWZ720757 HGU720757:HGV720757 HQQ720757:HQR720757 IAM720757:IAN720757 IKI720757:IKJ720757 IUE720757:IUF720757 JEA720757:JEB720757 JNW720757:JNX720757 JXS720757:JXT720757 KHO720757:KHP720757 KRK720757:KRL720757 LBG720757:LBH720757 LLC720757:LLD720757 LUY720757:LUZ720757 MEU720757:MEV720757 MOQ720757:MOR720757 MYM720757:MYN720757 NII720757:NIJ720757 NSE720757:NSF720757 OCA720757:OCB720757 OLW720757:OLX720757 OVS720757:OVT720757 PFO720757:PFP720757 PPK720757:PPL720757 PZG720757:PZH720757 QJC720757:QJD720757 QSY720757:QSZ720757 RCU720757:RCV720757 RMQ720757:RMR720757 RWM720757:RWN720757 SGI720757:SGJ720757 SQE720757:SQF720757 TAA720757:TAB720757 TJW720757:TJX720757 TTS720757:TTT720757 UDO720757:UDP720757 UNK720757:UNL720757 UXG720757:UXH720757 VHC720757:VHD720757 VQY720757:VQZ720757 WAU720757:WAV720757 WKQ720757:WKR720757 WUM720757:WUN720757 L786294:M786294 IA786293:IB786293 RW786293:RX786293 ABS786293:ABT786293 ALO786293:ALP786293 AVK786293:AVL786293 BFG786293:BFH786293 BPC786293:BPD786293 BYY786293:BYZ786293 CIU786293:CIV786293 CSQ786293:CSR786293 DCM786293:DCN786293 DMI786293:DMJ786293 DWE786293:DWF786293 EGA786293:EGB786293 EPW786293:EPX786293 EZS786293:EZT786293 FJO786293:FJP786293 FTK786293:FTL786293 GDG786293:GDH786293 GNC786293:GND786293 GWY786293:GWZ786293 HGU786293:HGV786293 HQQ786293:HQR786293 IAM786293:IAN786293 IKI786293:IKJ786293 IUE786293:IUF786293 JEA786293:JEB786293 JNW786293:JNX786293 JXS786293:JXT786293 KHO786293:KHP786293 KRK786293:KRL786293 LBG786293:LBH786293 LLC786293:LLD786293 LUY786293:LUZ786293 MEU786293:MEV786293 MOQ786293:MOR786293 MYM786293:MYN786293 NII786293:NIJ786293 NSE786293:NSF786293 OCA786293:OCB786293 OLW786293:OLX786293 OVS786293:OVT786293 PFO786293:PFP786293 PPK786293:PPL786293 PZG786293:PZH786293 QJC786293:QJD786293 QSY786293:QSZ786293 RCU786293:RCV786293 RMQ786293:RMR786293 RWM786293:RWN786293 SGI786293:SGJ786293 SQE786293:SQF786293 TAA786293:TAB786293 TJW786293:TJX786293 TTS786293:TTT786293 UDO786293:UDP786293 UNK786293:UNL786293 UXG786293:UXH786293 VHC786293:VHD786293 VQY786293:VQZ786293 WAU786293:WAV786293 WKQ786293:WKR786293 WUM786293:WUN786293 L851830:M851830 IA851829:IB851829 RW851829:RX851829 ABS851829:ABT851829 ALO851829:ALP851829 AVK851829:AVL851829 BFG851829:BFH851829 BPC851829:BPD851829 BYY851829:BYZ851829 CIU851829:CIV851829 CSQ851829:CSR851829 DCM851829:DCN851829 DMI851829:DMJ851829 DWE851829:DWF851829 EGA851829:EGB851829 EPW851829:EPX851829 EZS851829:EZT851829 FJO851829:FJP851829 FTK851829:FTL851829 GDG851829:GDH851829 GNC851829:GND851829 GWY851829:GWZ851829 HGU851829:HGV851829 HQQ851829:HQR851829 IAM851829:IAN851829 IKI851829:IKJ851829 IUE851829:IUF851829 JEA851829:JEB851829 JNW851829:JNX851829 JXS851829:JXT851829 KHO851829:KHP851829 KRK851829:KRL851829 LBG851829:LBH851829 LLC851829:LLD851829 LUY851829:LUZ851829 MEU851829:MEV851829 MOQ851829:MOR851829 MYM851829:MYN851829 NII851829:NIJ851829 NSE851829:NSF851829 OCA851829:OCB851829 OLW851829:OLX851829 OVS851829:OVT851829 PFO851829:PFP851829 PPK851829:PPL851829 PZG851829:PZH851829 QJC851829:QJD851829 QSY851829:QSZ851829 RCU851829:RCV851829 RMQ851829:RMR851829 RWM851829:RWN851829 SGI851829:SGJ851829 SQE851829:SQF851829 TAA851829:TAB851829 TJW851829:TJX851829 TTS851829:TTT851829 UDO851829:UDP851829 UNK851829:UNL851829 UXG851829:UXH851829 VHC851829:VHD851829 VQY851829:VQZ851829 WAU851829:WAV851829 WKQ851829:WKR851829 WUM851829:WUN851829 L917366:M917366 IA917365:IB917365 RW917365:RX917365 ABS917365:ABT917365 ALO917365:ALP917365 AVK917365:AVL917365 BFG917365:BFH917365 BPC917365:BPD917365 BYY917365:BYZ917365 CIU917365:CIV917365 CSQ917365:CSR917365 DCM917365:DCN917365 DMI917365:DMJ917365 DWE917365:DWF917365 EGA917365:EGB917365 EPW917365:EPX917365 EZS917365:EZT917365 FJO917365:FJP917365 FTK917365:FTL917365 GDG917365:GDH917365 GNC917365:GND917365 GWY917365:GWZ917365 HGU917365:HGV917365 HQQ917365:HQR917365 IAM917365:IAN917365 IKI917365:IKJ917365 IUE917365:IUF917365 JEA917365:JEB917365 JNW917365:JNX917365 JXS917365:JXT917365 KHO917365:KHP917365 KRK917365:KRL917365 LBG917365:LBH917365 LLC917365:LLD917365 LUY917365:LUZ917365 MEU917365:MEV917365 MOQ917365:MOR917365 MYM917365:MYN917365 NII917365:NIJ917365 NSE917365:NSF917365 OCA917365:OCB917365 OLW917365:OLX917365 OVS917365:OVT917365 PFO917365:PFP917365 PPK917365:PPL917365 PZG917365:PZH917365 QJC917365:QJD917365 QSY917365:QSZ917365 RCU917365:RCV917365 RMQ917365:RMR917365 RWM917365:RWN917365 SGI917365:SGJ917365 SQE917365:SQF917365 TAA917365:TAB917365 TJW917365:TJX917365 TTS917365:TTT917365 UDO917365:UDP917365 UNK917365:UNL917365 UXG917365:UXH917365 VHC917365:VHD917365 VQY917365:VQZ917365 WAU917365:WAV917365 WKQ917365:WKR917365 WUM917365:WUN917365 L982902:M982902 IA982901:IB982901 RW982901:RX982901 ABS982901:ABT982901 ALO982901:ALP982901 AVK982901:AVL982901 BFG982901:BFH982901 BPC982901:BPD982901 BYY982901:BYZ982901 CIU982901:CIV982901 CSQ982901:CSR982901 DCM982901:DCN982901 DMI982901:DMJ982901 DWE982901:DWF982901 EGA982901:EGB982901 EPW982901:EPX982901 EZS982901:EZT982901 FJO982901:FJP982901 FTK982901:FTL982901 GDG982901:GDH982901 GNC982901:GND982901 GWY982901:GWZ982901 HGU982901:HGV982901 HQQ982901:HQR982901 IAM982901:IAN982901 IKI982901:IKJ982901 IUE982901:IUF982901 JEA982901:JEB982901 JNW982901:JNX982901 JXS982901:JXT982901 KHO982901:KHP982901 KRK982901:KRL982901 LBG982901:LBH982901 LLC982901:LLD982901 LUY982901:LUZ982901 MEU982901:MEV982901 MOQ982901:MOR982901 MYM982901:MYN982901 NII982901:NIJ982901 NSE982901:NSF982901 OCA982901:OCB982901 OLW982901:OLX982901 OVS982901:OVT982901 PFO982901:PFP982901 PPK982901:PPL982901 PZG982901:PZH982901 QJC982901:QJD982901 QSY982901:QSZ982901 RCU982901:RCV982901 RMQ982901:RMR982901 RWM982901:RWN982901 SGI982901:SGJ982901 SQE982901:SQF982901 TAA982901:TAB982901 TJW982901:TJX982901 TTS982901:TTT982901 UDO982901:UDP982901 UNK982901:UNL982901 UXG982901:UXH982901 VHC982901:VHD982901 VQY982901:VQZ982901 WAU982901:WAV982901 WKQ982901:WKR982901 WUM982901:WUN982901 HV4 RR4 ABN4 ALJ4 AVF4 BFB4 BOX4 BYT4 CIP4 CSL4 DCH4 DMD4 DVZ4 EFV4 EPR4 EZN4 FJJ4 FTF4 GDB4 GMX4 GWT4 HGP4 HQL4 IAH4 IKD4 ITZ4 JDV4 JNR4 JXN4 KHJ4 KRF4 LBB4 LKX4 LUT4 MEP4 MOL4 MYH4 NID4 NRZ4 OBV4 OLR4 OVN4 PFJ4 PPF4 PZB4 QIX4 QST4 RCP4 RML4 RWH4 SGD4 SPZ4 SZV4 TJR4 TTN4 UDJ4 UNF4 UXB4 VGX4 VQT4 WAP4 WKL4 WUH4 G65401 HV65400 RR65400 ABN65400 ALJ65400 AVF65400 BFB65400 BOX65400 BYT65400 CIP65400 CSL65400 DCH65400 DMD65400 DVZ65400 EFV65400 EPR65400 EZN65400 FJJ65400 FTF65400 GDB65400 GMX65400 GWT65400 HGP65400 HQL65400 IAH65400 IKD65400 ITZ65400 JDV65400 JNR65400 JXN65400 KHJ65400 KRF65400 LBB65400 LKX65400 LUT65400 MEP65400 MOL65400 MYH65400 NID65400 NRZ65400 OBV65400 OLR65400 OVN65400 PFJ65400 PPF65400 PZB65400 QIX65400 QST65400 RCP65400 RML65400 RWH65400 SGD65400 SPZ65400 SZV65400 TJR65400 TTN65400 UDJ65400 UNF65400 UXB65400 VGX65400 VQT65400 WAP65400 WKL65400 WUH65400 G130937 HV130936 RR130936 ABN130936 ALJ130936 AVF130936 BFB130936 BOX130936 BYT130936 CIP130936 CSL130936 DCH130936 DMD130936 DVZ130936 EFV130936 EPR130936 EZN130936 FJJ130936 FTF130936 GDB130936 GMX130936 GWT130936 HGP130936 HQL130936 IAH130936 IKD130936 ITZ130936 JDV130936 JNR130936 JXN130936 KHJ130936 KRF130936 LBB130936 LKX130936 LUT130936 MEP130936 MOL130936 MYH130936 NID130936 NRZ130936 OBV130936 OLR130936 OVN130936 PFJ130936 PPF130936 PZB130936 QIX130936 QST130936 RCP130936 RML130936 RWH130936 SGD130936 SPZ130936 SZV130936 TJR130936 TTN130936 UDJ130936 UNF130936 UXB130936 VGX130936 VQT130936 WAP130936 WKL130936 WUH130936 G196473 HV196472 RR196472 ABN196472 ALJ196472 AVF196472 BFB196472 BOX196472 BYT196472 CIP196472 CSL196472 DCH196472 DMD196472 DVZ196472 EFV196472 EPR196472 EZN196472 FJJ196472 FTF196472 GDB196472 GMX196472 GWT196472 HGP196472 HQL196472 IAH196472 IKD196472 ITZ196472 JDV196472 JNR196472 JXN196472 KHJ196472 KRF196472 LBB196472 LKX196472 LUT196472 MEP196472 MOL196472 MYH196472 NID196472 NRZ196472 OBV196472 OLR196472 OVN196472 PFJ196472 PPF196472 PZB196472 QIX196472 QST196472 RCP196472 RML196472 RWH196472 SGD196472 SPZ196472 SZV196472 TJR196472 TTN196472 UDJ196472 UNF196472 UXB196472 VGX196472 VQT196472 WAP196472 WKL196472 WUH196472 G262009 HV262008 RR262008 ABN262008 ALJ262008 AVF262008 BFB262008 BOX262008 BYT262008 CIP262008 CSL262008 DCH262008 DMD262008 DVZ262008 EFV262008 EPR262008 EZN262008 FJJ262008 FTF262008 GDB262008 GMX262008 GWT262008 HGP262008 HQL262008 IAH262008 IKD262008 ITZ262008 JDV262008 JNR262008 JXN262008 KHJ262008 KRF262008 LBB262008 LKX262008 LUT262008 MEP262008 MOL262008 MYH262008 NID262008 NRZ262008 OBV262008 OLR262008 OVN262008 PFJ262008 PPF262008 PZB262008 QIX262008 QST262008 RCP262008 RML262008 RWH262008 SGD262008 SPZ262008 SZV262008 TJR262008 TTN262008 UDJ262008 UNF262008 UXB262008 VGX262008 VQT262008 WAP262008 WKL262008 WUH262008 G327545 HV327544 RR327544 ABN327544 ALJ327544 AVF327544 BFB327544 BOX327544 BYT327544 CIP327544 CSL327544 DCH327544 DMD327544 DVZ327544 EFV327544 EPR327544 EZN327544 FJJ327544 FTF327544 GDB327544 GMX327544 GWT327544 HGP327544 HQL327544 IAH327544 IKD327544 ITZ327544 JDV327544 JNR327544 JXN327544 KHJ327544 KRF327544 LBB327544 LKX327544 LUT327544 MEP327544 MOL327544 MYH327544 NID327544 NRZ327544 OBV327544 OLR327544 OVN327544 PFJ327544 PPF327544 PZB327544 QIX327544 QST327544 RCP327544 RML327544 RWH327544 SGD327544 SPZ327544 SZV327544 TJR327544 TTN327544 UDJ327544 UNF327544 UXB327544 VGX327544 VQT327544 WAP327544 WKL327544 WUH327544 G393081 HV393080 RR393080 ABN393080 ALJ393080 AVF393080 BFB393080 BOX393080 BYT393080 CIP393080 CSL393080 DCH393080 DMD393080 DVZ393080 EFV393080 EPR393080 EZN393080 FJJ393080 FTF393080 GDB393080 GMX393080 GWT393080 HGP393080 HQL393080 IAH393080 IKD393080 ITZ393080 JDV393080 JNR393080 JXN393080 KHJ393080 KRF393080 LBB393080 LKX393080 LUT393080 MEP393080 MOL393080 MYH393080 NID393080 NRZ393080 OBV393080 OLR393080 OVN393080 PFJ393080 PPF393080 PZB393080 QIX393080 QST393080 RCP393080 RML393080 RWH393080 SGD393080 SPZ393080 SZV393080 TJR393080 TTN393080 UDJ393080 UNF393080 UXB393080 VGX393080 VQT393080 WAP393080 WKL393080 WUH393080 G458617 HV458616 RR458616 ABN458616 ALJ458616 AVF458616 BFB458616 BOX458616 BYT458616 CIP458616 CSL458616 DCH458616 DMD458616 DVZ458616 EFV458616 EPR458616 EZN458616 FJJ458616 FTF458616 GDB458616 GMX458616 GWT458616 HGP458616 HQL458616 IAH458616 IKD458616 ITZ458616 JDV458616 JNR458616 JXN458616 KHJ458616 KRF458616 LBB458616 LKX458616 LUT458616 MEP458616 MOL458616 MYH458616 NID458616 NRZ458616 OBV458616 OLR458616 OVN458616 PFJ458616 PPF458616 PZB458616 QIX458616 QST458616 RCP458616 RML458616 RWH458616 SGD458616 SPZ458616 SZV458616 TJR458616 TTN458616 UDJ458616 UNF458616 UXB458616 VGX458616 VQT458616 WAP458616 WKL458616 WUH458616 G524153 HV524152 RR524152 ABN524152 ALJ524152 AVF524152 BFB524152 BOX524152 BYT524152 CIP524152 CSL524152 DCH524152 DMD524152 DVZ524152 EFV524152 EPR524152 EZN524152 FJJ524152 FTF524152 GDB524152 GMX524152 GWT524152 HGP524152 HQL524152 IAH524152 IKD524152 ITZ524152 JDV524152 JNR524152 JXN524152 KHJ524152 KRF524152 LBB524152 LKX524152 LUT524152 MEP524152 MOL524152 MYH524152 NID524152 NRZ524152 OBV524152 OLR524152 OVN524152 PFJ524152 PPF524152 PZB524152 QIX524152 QST524152 RCP524152 RML524152 RWH524152 SGD524152 SPZ524152 SZV524152 TJR524152 TTN524152 UDJ524152 UNF524152 UXB524152 VGX524152 VQT524152 WAP524152 WKL524152 WUH524152 G589689 HV589688 RR589688 ABN589688 ALJ589688 AVF589688 BFB589688 BOX589688 BYT589688 CIP589688 CSL589688 DCH589688 DMD589688 DVZ589688 EFV589688 EPR589688 EZN589688 FJJ589688 FTF589688 GDB589688 GMX589688 GWT589688 HGP589688 HQL589688 IAH589688 IKD589688 ITZ589688 JDV589688 JNR589688 JXN589688 KHJ589688 KRF589688 LBB589688 LKX589688 LUT589688 MEP589688 MOL589688 MYH589688 NID589688 NRZ589688 OBV589688 OLR589688 OVN589688 PFJ589688 PPF589688 PZB589688 QIX589688 QST589688 RCP589688 RML589688 RWH589688 SGD589688 SPZ589688 SZV589688 TJR589688 TTN589688 UDJ589688 UNF589688 UXB589688 VGX589688 VQT589688 WAP589688 WKL589688 WUH589688 G655225 HV655224 RR655224 ABN655224 ALJ655224 AVF655224 BFB655224 BOX655224 BYT655224 CIP655224 CSL655224 DCH655224 DMD655224 DVZ655224 EFV655224 EPR655224 EZN655224 FJJ655224 FTF655224 GDB655224 GMX655224 GWT655224 HGP655224 HQL655224 IAH655224 IKD655224 ITZ655224 JDV655224 JNR655224 JXN655224 KHJ655224 KRF655224 LBB655224 LKX655224 LUT655224 MEP655224 MOL655224 MYH655224 NID655224 NRZ655224 OBV655224 OLR655224 OVN655224 PFJ655224 PPF655224 PZB655224 QIX655224 QST655224 RCP655224 RML655224 RWH655224 SGD655224 SPZ655224 SZV655224 TJR655224 TTN655224 UDJ655224 UNF655224 UXB655224 VGX655224 VQT655224 WAP655224 WKL655224 WUH655224 G720761 HV720760 RR720760 ABN720760 ALJ720760 AVF720760 BFB720760 BOX720760 BYT720760 CIP720760 CSL720760 DCH720760 DMD720760 DVZ720760 EFV720760 EPR720760 EZN720760 FJJ720760 FTF720760 GDB720760 GMX720760 GWT720760 HGP720760 HQL720760 IAH720760 IKD720760 ITZ720760 JDV720760 JNR720760 JXN720760 KHJ720760 KRF720760 LBB720760 LKX720760 LUT720760 MEP720760 MOL720760 MYH720760 NID720760 NRZ720760 OBV720760 OLR720760 OVN720760 PFJ720760 PPF720760 PZB720760 QIX720760 QST720760 RCP720760 RML720760 RWH720760 SGD720760 SPZ720760 SZV720760 TJR720760 TTN720760 UDJ720760 UNF720760 UXB720760 VGX720760 VQT720760 WAP720760 WKL720760 WUH720760 G786297 HV786296 RR786296 ABN786296 ALJ786296 AVF786296 BFB786296 BOX786296 BYT786296 CIP786296 CSL786296 DCH786296 DMD786296 DVZ786296 EFV786296 EPR786296 EZN786296 FJJ786296 FTF786296 GDB786296 GMX786296 GWT786296 HGP786296 HQL786296 IAH786296 IKD786296 ITZ786296 JDV786296 JNR786296 JXN786296 KHJ786296 KRF786296 LBB786296 LKX786296 LUT786296 MEP786296 MOL786296 MYH786296 NID786296 NRZ786296 OBV786296 OLR786296 OVN786296 PFJ786296 PPF786296 PZB786296 QIX786296 QST786296 RCP786296 RML786296 RWH786296 SGD786296 SPZ786296 SZV786296 TJR786296 TTN786296 UDJ786296 UNF786296 UXB786296 VGX786296 VQT786296 WAP786296 WKL786296 WUH786296 G851833 HV851832 RR851832 ABN851832 ALJ851832 AVF851832 BFB851832 BOX851832 BYT851832 CIP851832 CSL851832 DCH851832 DMD851832 DVZ851832 EFV851832 EPR851832 EZN851832 FJJ851832 FTF851832 GDB851832 GMX851832 GWT851832 HGP851832 HQL851832 IAH851832 IKD851832 ITZ851832 JDV851832 JNR851832 JXN851832 KHJ851832 KRF851832 LBB851832 LKX851832 LUT851832 MEP851832 MOL851832 MYH851832 NID851832 NRZ851832 OBV851832 OLR851832 OVN851832 PFJ851832 PPF851832 PZB851832 QIX851832 QST851832 RCP851832 RML851832 RWH851832 SGD851832 SPZ851832 SZV851832 TJR851832 TTN851832 UDJ851832 UNF851832 UXB851832 VGX851832 VQT851832 WAP851832 WKL851832 WUH851832 G917369 HV917368 RR917368 ABN917368 ALJ917368 AVF917368 BFB917368 BOX917368 BYT917368 CIP917368 CSL917368 DCH917368 DMD917368 DVZ917368 EFV917368 EPR917368 EZN917368 FJJ917368 FTF917368 GDB917368 GMX917368 GWT917368 HGP917368 HQL917368 IAH917368 IKD917368 ITZ917368 JDV917368 JNR917368 JXN917368 KHJ917368 KRF917368 LBB917368 LKX917368 LUT917368 MEP917368 MOL917368 MYH917368 NID917368 NRZ917368 OBV917368 OLR917368 OVN917368 PFJ917368 PPF917368 PZB917368 QIX917368 QST917368 RCP917368 RML917368 RWH917368 SGD917368 SPZ917368 SZV917368 TJR917368 TTN917368 UDJ917368 UNF917368 UXB917368 VGX917368 VQT917368 WAP917368 WKL917368 WUH917368 G982905 HV982904 RR982904 ABN982904 ALJ982904 AVF982904 BFB982904 BOX982904 BYT982904 CIP982904 CSL982904 DCH982904 DMD982904 DVZ982904 EFV982904 EPR982904 EZN982904 FJJ982904 FTF982904 GDB982904 GMX982904 GWT982904 HGP982904 HQL982904 IAH982904 IKD982904 ITZ982904 JDV982904 JNR982904 JXN982904 KHJ982904 KRF982904 LBB982904 LKX982904 LUT982904 MEP982904 MOL982904 MYH982904 NID982904 NRZ982904 OBV982904 OLR982904 OVN982904 PFJ982904 PPF982904 PZB982904 QIX982904 QST982904 RCP982904 RML982904 RWH982904 SGD982904 SPZ982904 SZV982904 TJR982904 TTN982904 UDJ982904 UNF982904 UXB982904 VGX982904 VQT982904 WAP982904 WKL982904 WUH982904 G65471 HV65470 RR65470 ABN65470 ALJ65470 AVF65470 BFB65470 BOX65470 BYT65470 CIP65470 CSL65470 DCH65470 DMD65470 DVZ65470 EFV65470 EPR65470 EZN65470 FJJ65470 FTF65470 GDB65470 GMX65470 GWT65470 HGP65470 HQL65470 IAH65470 IKD65470 ITZ65470 JDV65470 JNR65470 JXN65470 KHJ65470 KRF65470 LBB65470 LKX65470 LUT65470 MEP65470 MOL65470 MYH65470 NID65470 NRZ65470 OBV65470 OLR65470 OVN65470 PFJ65470 PPF65470 PZB65470 QIX65470 QST65470 RCP65470 RML65470 RWH65470 SGD65470 SPZ65470 SZV65470 TJR65470 TTN65470 UDJ65470 UNF65470 UXB65470 VGX65470 VQT65470 WAP65470 WKL65470 WUH65470 G131007 HV131006 RR131006 ABN131006 ALJ131006 AVF131006 BFB131006 BOX131006 BYT131006 CIP131006 CSL131006 DCH131006 DMD131006 DVZ131006 EFV131006 EPR131006 EZN131006 FJJ131006 FTF131006 GDB131006 GMX131006 GWT131006 HGP131006 HQL131006 IAH131006 IKD131006 ITZ131006 JDV131006 JNR131006 JXN131006 KHJ131006 KRF131006 LBB131006 LKX131006 LUT131006 MEP131006 MOL131006 MYH131006 NID131006 NRZ131006 OBV131006 OLR131006 OVN131006 PFJ131006 PPF131006 PZB131006 QIX131006 QST131006 RCP131006 RML131006 RWH131006 SGD131006 SPZ131006 SZV131006 TJR131006 TTN131006 UDJ131006 UNF131006 UXB131006 VGX131006 VQT131006 WAP131006 WKL131006 WUH131006 G196543 HV196542 RR196542 ABN196542 ALJ196542 AVF196542 BFB196542 BOX196542 BYT196542 CIP196542 CSL196542 DCH196542 DMD196542 DVZ196542 EFV196542 EPR196542 EZN196542 FJJ196542 FTF196542 GDB196542 GMX196542 GWT196542 HGP196542 HQL196542 IAH196542 IKD196542 ITZ196542 JDV196542 JNR196542 JXN196542 KHJ196542 KRF196542 LBB196542 LKX196542 LUT196542 MEP196542 MOL196542 MYH196542 NID196542 NRZ196542 OBV196542 OLR196542 OVN196542 PFJ196542 PPF196542 PZB196542 QIX196542 QST196542 RCP196542 RML196542 RWH196542 SGD196542 SPZ196542 SZV196542 TJR196542 TTN196542 UDJ196542 UNF196542 UXB196542 VGX196542 VQT196542 WAP196542 WKL196542 WUH196542 G262079 HV262078 RR262078 ABN262078 ALJ262078 AVF262078 BFB262078 BOX262078 BYT262078 CIP262078 CSL262078 DCH262078 DMD262078 DVZ262078 EFV262078 EPR262078 EZN262078 FJJ262078 FTF262078 GDB262078 GMX262078 GWT262078 HGP262078 HQL262078 IAH262078 IKD262078 ITZ262078 JDV262078 JNR262078 JXN262078 KHJ262078 KRF262078 LBB262078 LKX262078 LUT262078 MEP262078 MOL262078 MYH262078 NID262078 NRZ262078 OBV262078 OLR262078 OVN262078 PFJ262078 PPF262078 PZB262078 QIX262078 QST262078 RCP262078 RML262078 RWH262078 SGD262078 SPZ262078 SZV262078 TJR262078 TTN262078 UDJ262078 UNF262078 UXB262078 VGX262078 VQT262078 WAP262078 WKL262078 WUH262078 G327615 HV327614 RR327614 ABN327614 ALJ327614 AVF327614 BFB327614 BOX327614 BYT327614 CIP327614 CSL327614 DCH327614 DMD327614 DVZ327614 EFV327614 EPR327614 EZN327614 FJJ327614 FTF327614 GDB327614 GMX327614 GWT327614 HGP327614 HQL327614 IAH327614 IKD327614 ITZ327614 JDV327614 JNR327614 JXN327614 KHJ327614 KRF327614 LBB327614 LKX327614 LUT327614 MEP327614 MOL327614 MYH327614 NID327614 NRZ327614 OBV327614 OLR327614 OVN327614 PFJ327614 PPF327614 PZB327614 QIX327614 QST327614 RCP327614 RML327614 RWH327614 SGD327614 SPZ327614 SZV327614 TJR327614 TTN327614 UDJ327614 UNF327614 UXB327614 VGX327614 VQT327614 WAP327614 WKL327614 WUH327614 G393151 HV393150 RR393150 ABN393150 ALJ393150 AVF393150 BFB393150 BOX393150 BYT393150 CIP393150 CSL393150 DCH393150 DMD393150 DVZ393150 EFV393150 EPR393150 EZN393150 FJJ393150 FTF393150 GDB393150 GMX393150 GWT393150 HGP393150 HQL393150 IAH393150 IKD393150 ITZ393150 JDV393150 JNR393150 JXN393150 KHJ393150 KRF393150 LBB393150 LKX393150 LUT393150 MEP393150 MOL393150 MYH393150 NID393150 NRZ393150 OBV393150 OLR393150 OVN393150 PFJ393150 PPF393150 PZB393150 QIX393150 QST393150 RCP393150 RML393150 RWH393150 SGD393150 SPZ393150 SZV393150 TJR393150 TTN393150 UDJ393150 UNF393150 UXB393150 VGX393150 VQT393150 WAP393150 WKL393150 WUH393150 G458687 HV458686 RR458686 ABN458686 ALJ458686 AVF458686 BFB458686 BOX458686 BYT458686 CIP458686 CSL458686 DCH458686 DMD458686 DVZ458686 EFV458686 EPR458686 EZN458686 FJJ458686 FTF458686 GDB458686 GMX458686 GWT458686 HGP458686 HQL458686 IAH458686 IKD458686 ITZ458686 JDV458686 JNR458686 JXN458686 KHJ458686 KRF458686 LBB458686 LKX458686 LUT458686 MEP458686 MOL458686 MYH458686 NID458686 NRZ458686 OBV458686 OLR458686 OVN458686 PFJ458686 PPF458686 PZB458686 QIX458686 QST458686 RCP458686 RML458686 RWH458686 SGD458686 SPZ458686 SZV458686 TJR458686 TTN458686 UDJ458686 UNF458686 UXB458686 VGX458686 VQT458686 WAP458686 WKL458686 WUH458686 G524223 HV524222 RR524222 ABN524222 ALJ524222 AVF524222 BFB524222 BOX524222 BYT524222 CIP524222 CSL524222 DCH524222 DMD524222 DVZ524222 EFV524222 EPR524222 EZN524222 FJJ524222 FTF524222 GDB524222 GMX524222 GWT524222 HGP524222 HQL524222 IAH524222 IKD524222 ITZ524222 JDV524222 JNR524222 JXN524222 KHJ524222 KRF524222 LBB524222 LKX524222 LUT524222 MEP524222 MOL524222 MYH524222 NID524222 NRZ524222 OBV524222 OLR524222 OVN524222 PFJ524222 PPF524222 PZB524222 QIX524222 QST524222 RCP524222 RML524222 RWH524222 SGD524222 SPZ524222 SZV524222 TJR524222 TTN524222 UDJ524222 UNF524222 UXB524222 VGX524222 VQT524222 WAP524222 WKL524222 WUH524222 G589759 HV589758 RR589758 ABN589758 ALJ589758 AVF589758 BFB589758 BOX589758 BYT589758 CIP589758 CSL589758 DCH589758 DMD589758 DVZ589758 EFV589758 EPR589758 EZN589758 FJJ589758 FTF589758 GDB589758 GMX589758 GWT589758 HGP589758 HQL589758 IAH589758 IKD589758 ITZ589758 JDV589758 JNR589758 JXN589758 KHJ589758 KRF589758 LBB589758 LKX589758 LUT589758 MEP589758 MOL589758 MYH589758 NID589758 NRZ589758 OBV589758 OLR589758 OVN589758 PFJ589758 PPF589758 PZB589758 QIX589758 QST589758 RCP589758 RML589758 RWH589758 SGD589758 SPZ589758 SZV589758 TJR589758 TTN589758 UDJ589758 UNF589758 UXB589758 VGX589758 VQT589758 WAP589758 WKL589758 WUH589758 G655295 HV655294 RR655294 ABN655294 ALJ655294 AVF655294 BFB655294 BOX655294 BYT655294 CIP655294 CSL655294 DCH655294 DMD655294 DVZ655294 EFV655294 EPR655294 EZN655294 FJJ655294 FTF655294 GDB655294 GMX655294 GWT655294 HGP655294 HQL655294 IAH655294 IKD655294 ITZ655294 JDV655294 JNR655294 JXN655294 KHJ655294 KRF655294 LBB655294 LKX655294 LUT655294 MEP655294 MOL655294 MYH655294 NID655294 NRZ655294 OBV655294 OLR655294 OVN655294 PFJ655294 PPF655294 PZB655294 QIX655294 QST655294 RCP655294 RML655294 RWH655294 SGD655294 SPZ655294 SZV655294 TJR655294 TTN655294 UDJ655294 UNF655294 UXB655294 VGX655294 VQT655294 WAP655294 WKL655294 WUH655294 G720831 HV720830 RR720830 ABN720830 ALJ720830 AVF720830 BFB720830 BOX720830 BYT720830 CIP720830 CSL720830 DCH720830 DMD720830 DVZ720830 EFV720830 EPR720830 EZN720830 FJJ720830 FTF720830 GDB720830 GMX720830 GWT720830 HGP720830 HQL720830 IAH720830 IKD720830 ITZ720830 JDV720830 JNR720830 JXN720830 KHJ720830 KRF720830 LBB720830 LKX720830 LUT720830 MEP720830 MOL720830 MYH720830 NID720830 NRZ720830 OBV720830 OLR720830 OVN720830 PFJ720830 PPF720830 PZB720830 QIX720830 QST720830 RCP720830 RML720830 RWH720830 SGD720830 SPZ720830 SZV720830 TJR720830 TTN720830 UDJ720830 UNF720830 UXB720830 VGX720830 VQT720830 WAP720830 WKL720830 WUH720830 G786367 HV786366 RR786366 ABN786366 ALJ786366 AVF786366 BFB786366 BOX786366 BYT786366 CIP786366 CSL786366 DCH786366 DMD786366 DVZ786366 EFV786366 EPR786366 EZN786366 FJJ786366 FTF786366 GDB786366 GMX786366 GWT786366 HGP786366 HQL786366 IAH786366 IKD786366 ITZ786366 JDV786366 JNR786366 JXN786366 KHJ786366 KRF786366 LBB786366 LKX786366 LUT786366 MEP786366 MOL786366 MYH786366 NID786366 NRZ786366 OBV786366 OLR786366 OVN786366 PFJ786366 PPF786366 PZB786366 QIX786366 QST786366 RCP786366 RML786366 RWH786366 SGD786366 SPZ786366 SZV786366 TJR786366 TTN786366 UDJ786366 UNF786366 UXB786366 VGX786366 VQT786366 WAP786366 WKL786366 WUH786366 G851903 HV851902 RR851902 ABN851902 ALJ851902 AVF851902 BFB851902 BOX851902 BYT851902 CIP851902 CSL851902 DCH851902 DMD851902 DVZ851902 EFV851902 EPR851902 EZN851902 FJJ851902 FTF851902 GDB851902 GMX851902 GWT851902 HGP851902 HQL851902 IAH851902 IKD851902 ITZ851902 JDV851902 JNR851902 JXN851902 KHJ851902 KRF851902 LBB851902 LKX851902 LUT851902 MEP851902 MOL851902 MYH851902 NID851902 NRZ851902 OBV851902 OLR851902 OVN851902 PFJ851902 PPF851902 PZB851902 QIX851902 QST851902 RCP851902 RML851902 RWH851902 SGD851902 SPZ851902 SZV851902 TJR851902 TTN851902 UDJ851902 UNF851902 UXB851902 VGX851902 VQT851902 WAP851902 WKL851902 WUH851902 G917439 HV917438 RR917438 ABN917438 ALJ917438 AVF917438 BFB917438 BOX917438 BYT917438 CIP917438 CSL917438 DCH917438 DMD917438 DVZ917438 EFV917438 EPR917438 EZN917438 FJJ917438 FTF917438 GDB917438 GMX917438 GWT917438 HGP917438 HQL917438 IAH917438 IKD917438 ITZ917438 JDV917438 JNR917438 JXN917438 KHJ917438 KRF917438 LBB917438 LKX917438 LUT917438 MEP917438 MOL917438 MYH917438 NID917438 NRZ917438 OBV917438 OLR917438 OVN917438 PFJ917438 PPF917438 PZB917438 QIX917438 QST917438 RCP917438 RML917438 RWH917438 SGD917438 SPZ917438 SZV917438 TJR917438 TTN917438 UDJ917438 UNF917438 UXB917438 VGX917438 VQT917438 WAP917438 WKL917438 WUH917438 G982975 HV982974 RR982974 ABN982974 ALJ982974 AVF982974 BFB982974 BOX982974 BYT982974 CIP982974 CSL982974 DCH982974 DMD982974 DVZ982974 EFV982974 EPR982974 EZN982974 FJJ982974 FTF982974 GDB982974 GMX982974 GWT982974 HGP982974 HQL982974 IAH982974 IKD982974 ITZ982974 JDV982974 JNR982974 JXN982974 KHJ982974 KRF982974 LBB982974 LKX982974 LUT982974 MEP982974 MOL982974 MYH982974 NID982974 NRZ982974 OBV982974 OLR982974 OVN982974 PFJ982974 PPF982974 PZB982974 QIX982974 QST982974 RCP982974 RML982974 RWH982974 SGD982974 SPZ982974 SZV982974 TJR982974 TTN982974 UDJ982974 UNF982974 UXB982974 VGX982974 VQT982974 WAP982974 WKL982974 WUH982974 G65476 HV65475 RR65475 ABN65475 ALJ65475 AVF65475 BFB65475 BOX65475 BYT65475 CIP65475 CSL65475 DCH65475 DMD65475 DVZ65475 EFV65475 EPR65475 EZN65475 FJJ65475 FTF65475 GDB65475 GMX65475 GWT65475 HGP65475 HQL65475 IAH65475 IKD65475 ITZ65475 JDV65475 JNR65475 JXN65475 KHJ65475 KRF65475 LBB65475 LKX65475 LUT65475 MEP65475 MOL65475 MYH65475 NID65475 NRZ65475 OBV65475 OLR65475 OVN65475 PFJ65475 PPF65475 PZB65475 QIX65475 QST65475 RCP65475 RML65475 RWH65475 SGD65475 SPZ65475 SZV65475 TJR65475 TTN65475 UDJ65475 UNF65475 UXB65475 VGX65475 VQT65475 WAP65475 WKL65475 WUH65475 G131012 HV131011 RR131011 ABN131011 ALJ131011 AVF131011 BFB131011 BOX131011 BYT131011 CIP131011 CSL131011 DCH131011 DMD131011 DVZ131011 EFV131011 EPR131011 EZN131011 FJJ131011 FTF131011 GDB131011 GMX131011 GWT131011 HGP131011 HQL131011 IAH131011 IKD131011 ITZ131011 JDV131011 JNR131011 JXN131011 KHJ131011 KRF131011 LBB131011 LKX131011 LUT131011 MEP131011 MOL131011 MYH131011 NID131011 NRZ131011 OBV131011 OLR131011 OVN131011 PFJ131011 PPF131011 PZB131011 QIX131011 QST131011 RCP131011 RML131011 RWH131011 SGD131011 SPZ131011 SZV131011 TJR131011 TTN131011 UDJ131011 UNF131011 UXB131011 VGX131011 VQT131011 WAP131011 WKL131011 WUH131011 G196548 HV196547 RR196547 ABN196547 ALJ196547 AVF196547 BFB196547 BOX196547 BYT196547 CIP196547 CSL196547 DCH196547 DMD196547 DVZ196547 EFV196547 EPR196547 EZN196547 FJJ196547 FTF196547 GDB196547 GMX196547 GWT196547 HGP196547 HQL196547 IAH196547 IKD196547 ITZ196547 JDV196547 JNR196547 JXN196547 KHJ196547 KRF196547 LBB196547 LKX196547 LUT196547 MEP196547 MOL196547 MYH196547 NID196547 NRZ196547 OBV196547 OLR196547 OVN196547 PFJ196547 PPF196547 PZB196547 QIX196547 QST196547 RCP196547 RML196547 RWH196547 SGD196547 SPZ196547 SZV196547 TJR196547 TTN196547 UDJ196547 UNF196547 UXB196547 VGX196547 VQT196547 WAP196547 WKL196547 WUH196547 G262084 HV262083 RR262083 ABN262083 ALJ262083 AVF262083 BFB262083 BOX262083 BYT262083 CIP262083 CSL262083 DCH262083 DMD262083 DVZ262083 EFV262083 EPR262083 EZN262083 FJJ262083 FTF262083 GDB262083 GMX262083 GWT262083 HGP262083 HQL262083 IAH262083 IKD262083 ITZ262083 JDV262083 JNR262083 JXN262083 KHJ262083 KRF262083 LBB262083 LKX262083 LUT262083 MEP262083 MOL262083 MYH262083 NID262083 NRZ262083 OBV262083 OLR262083 OVN262083 PFJ262083 PPF262083 PZB262083 QIX262083 QST262083 RCP262083 RML262083 RWH262083 SGD262083 SPZ262083 SZV262083 TJR262083 TTN262083 UDJ262083 UNF262083 UXB262083 VGX262083 VQT262083 WAP262083 WKL262083 WUH262083 G327620 HV327619 RR327619 ABN327619 ALJ327619 AVF327619 BFB327619 BOX327619 BYT327619 CIP327619 CSL327619 DCH327619 DMD327619 DVZ327619 EFV327619 EPR327619 EZN327619 FJJ327619 FTF327619 GDB327619 GMX327619 GWT327619 HGP327619 HQL327619 IAH327619 IKD327619 ITZ327619 JDV327619 JNR327619 JXN327619 KHJ327619 KRF327619 LBB327619 LKX327619 LUT327619 MEP327619 MOL327619 MYH327619 NID327619 NRZ327619 OBV327619 OLR327619 OVN327619 PFJ327619 PPF327619 PZB327619 QIX327619 QST327619 RCP327619 RML327619 RWH327619 SGD327619 SPZ327619 SZV327619 TJR327619 TTN327619 UDJ327619 UNF327619 UXB327619 VGX327619 VQT327619 WAP327619 WKL327619 WUH327619 G393156 HV393155 RR393155 ABN393155 ALJ393155 AVF393155 BFB393155 BOX393155 BYT393155 CIP393155 CSL393155 DCH393155 DMD393155 DVZ393155 EFV393155 EPR393155 EZN393155 FJJ393155 FTF393155 GDB393155 GMX393155 GWT393155 HGP393155 HQL393155 IAH393155 IKD393155 ITZ393155 JDV393155 JNR393155 JXN393155 KHJ393155 KRF393155 LBB393155 LKX393155 LUT393155 MEP393155 MOL393155 MYH393155 NID393155 NRZ393155 OBV393155 OLR393155 OVN393155 PFJ393155 PPF393155 PZB393155 QIX393155 QST393155 RCP393155 RML393155 RWH393155 SGD393155 SPZ393155 SZV393155 TJR393155 TTN393155 UDJ393155 UNF393155 UXB393155 VGX393155 VQT393155 WAP393155 WKL393155 WUH393155 G458692 HV458691 RR458691 ABN458691 ALJ458691 AVF458691 BFB458691 BOX458691 BYT458691 CIP458691 CSL458691 DCH458691 DMD458691 DVZ458691 EFV458691 EPR458691 EZN458691 FJJ458691 FTF458691 GDB458691 GMX458691 GWT458691 HGP458691 HQL458691 IAH458691 IKD458691 ITZ458691 JDV458691 JNR458691 JXN458691 KHJ458691 KRF458691 LBB458691 LKX458691 LUT458691 MEP458691 MOL458691 MYH458691 NID458691 NRZ458691 OBV458691 OLR458691 OVN458691 PFJ458691 PPF458691 PZB458691 QIX458691 QST458691 RCP458691 RML458691 RWH458691 SGD458691 SPZ458691 SZV458691 TJR458691 TTN458691 UDJ458691 UNF458691 UXB458691 VGX458691 VQT458691 WAP458691 WKL458691 WUH458691 G524228 HV524227 RR524227 ABN524227 ALJ524227 AVF524227 BFB524227 BOX524227 BYT524227 CIP524227 CSL524227 DCH524227 DMD524227 DVZ524227 EFV524227 EPR524227 EZN524227 FJJ524227 FTF524227 GDB524227 GMX524227 GWT524227 HGP524227 HQL524227 IAH524227 IKD524227 ITZ524227 JDV524227 JNR524227 JXN524227 KHJ524227 KRF524227 LBB524227 LKX524227 LUT524227 MEP524227 MOL524227 MYH524227 NID524227 NRZ524227 OBV524227 OLR524227 OVN524227 PFJ524227 PPF524227 PZB524227 QIX524227 QST524227 RCP524227 RML524227 RWH524227 SGD524227 SPZ524227 SZV524227 TJR524227 TTN524227 UDJ524227 UNF524227 UXB524227 VGX524227 VQT524227 WAP524227 WKL524227 WUH524227 G589764 HV589763 RR589763 ABN589763 ALJ589763 AVF589763 BFB589763 BOX589763 BYT589763 CIP589763 CSL589763 DCH589763 DMD589763 DVZ589763 EFV589763 EPR589763 EZN589763 FJJ589763 FTF589763 GDB589763 GMX589763 GWT589763 HGP589763 HQL589763 IAH589763 IKD589763 ITZ589763 JDV589763 JNR589763 JXN589763 KHJ589763 KRF589763 LBB589763 LKX589763 LUT589763 MEP589763 MOL589763 MYH589763 NID589763 NRZ589763 OBV589763 OLR589763 OVN589763 PFJ589763 PPF589763 PZB589763 QIX589763 QST589763 RCP589763 RML589763 RWH589763 SGD589763 SPZ589763 SZV589763 TJR589763 TTN589763 UDJ589763 UNF589763 UXB589763 VGX589763 VQT589763 WAP589763 WKL589763 WUH589763 G655300 HV655299 RR655299 ABN655299 ALJ655299 AVF655299 BFB655299 BOX655299 BYT655299 CIP655299 CSL655299 DCH655299 DMD655299 DVZ655299 EFV655299 EPR655299 EZN655299 FJJ655299 FTF655299 GDB655299 GMX655299 GWT655299 HGP655299 HQL655299 IAH655299 IKD655299 ITZ655299 JDV655299 JNR655299 JXN655299 KHJ655299 KRF655299 LBB655299 LKX655299 LUT655299 MEP655299 MOL655299 MYH655299 NID655299 NRZ655299 OBV655299 OLR655299 OVN655299 PFJ655299 PPF655299 PZB655299 QIX655299 QST655299 RCP655299 RML655299 RWH655299 SGD655299 SPZ655299 SZV655299 TJR655299 TTN655299 UDJ655299 UNF655299 UXB655299 VGX655299 VQT655299 WAP655299 WKL655299 WUH655299 G720836 HV720835 RR720835 ABN720835 ALJ720835 AVF720835 BFB720835 BOX720835 BYT720835 CIP720835 CSL720835 DCH720835 DMD720835 DVZ720835 EFV720835 EPR720835 EZN720835 FJJ720835 FTF720835 GDB720835 GMX720835 GWT720835 HGP720835 HQL720835 IAH720835 IKD720835 ITZ720835 JDV720835 JNR720835 JXN720835 KHJ720835 KRF720835 LBB720835 LKX720835 LUT720835 MEP720835 MOL720835 MYH720835 NID720835 NRZ720835 OBV720835 OLR720835 OVN720835 PFJ720835 PPF720835 PZB720835 QIX720835 QST720835 RCP720835 RML720835 RWH720835 SGD720835 SPZ720835 SZV720835 TJR720835 TTN720835 UDJ720835 UNF720835 UXB720835 VGX720835 VQT720835 WAP720835 WKL720835 WUH720835 G786372 HV786371 RR786371 ABN786371 ALJ786371 AVF786371 BFB786371 BOX786371 BYT786371 CIP786371 CSL786371 DCH786371 DMD786371 DVZ786371 EFV786371 EPR786371 EZN786371 FJJ786371 FTF786371 GDB786371 GMX786371 GWT786371 HGP786371 HQL786371 IAH786371 IKD786371 ITZ786371 JDV786371 JNR786371 JXN786371 KHJ786371 KRF786371 LBB786371 LKX786371 LUT786371 MEP786371 MOL786371 MYH786371 NID786371 NRZ786371 OBV786371 OLR786371 OVN786371 PFJ786371 PPF786371 PZB786371 QIX786371 QST786371 RCP786371 RML786371 RWH786371 SGD786371 SPZ786371 SZV786371 TJR786371 TTN786371 UDJ786371 UNF786371 UXB786371 VGX786371 VQT786371 WAP786371 WKL786371 WUH786371 G851908 HV851907 RR851907 ABN851907 ALJ851907 AVF851907 BFB851907 BOX851907 BYT851907 CIP851907 CSL851907 DCH851907 DMD851907 DVZ851907 EFV851907 EPR851907 EZN851907 FJJ851907 FTF851907 GDB851907 GMX851907 GWT851907 HGP851907 HQL851907 IAH851907 IKD851907 ITZ851907 JDV851907 JNR851907 JXN851907 KHJ851907 KRF851907 LBB851907 LKX851907 LUT851907 MEP851907 MOL851907 MYH851907 NID851907 NRZ851907 OBV851907 OLR851907 OVN851907 PFJ851907 PPF851907 PZB851907 QIX851907 QST851907 RCP851907 RML851907 RWH851907 SGD851907 SPZ851907 SZV851907 TJR851907 TTN851907 UDJ851907 UNF851907 UXB851907 VGX851907 VQT851907 WAP851907 WKL851907 WUH851907 G917444 HV917443 RR917443 ABN917443 ALJ917443 AVF917443 BFB917443 BOX917443 BYT917443 CIP917443 CSL917443 DCH917443 DMD917443 DVZ917443 EFV917443 EPR917443 EZN917443 FJJ917443 FTF917443 GDB917443 GMX917443 GWT917443 HGP917443 HQL917443 IAH917443 IKD917443 ITZ917443 JDV917443 JNR917443 JXN917443 KHJ917443 KRF917443 LBB917443 LKX917443 LUT917443 MEP917443 MOL917443 MYH917443 NID917443 NRZ917443 OBV917443 OLR917443 OVN917443 PFJ917443 PPF917443 PZB917443 QIX917443 QST917443 RCP917443 RML917443 RWH917443 SGD917443 SPZ917443 SZV917443 TJR917443 TTN917443 UDJ917443 UNF917443 UXB917443 VGX917443 VQT917443 WAP917443 WKL917443 WUH917443 G982980 HV982979 RR982979 ABN982979 ALJ982979 AVF982979 BFB982979 BOX982979 BYT982979 CIP982979 CSL982979 DCH982979 DMD982979 DVZ982979 EFV982979 EPR982979 EZN982979 FJJ982979 FTF982979 GDB982979 GMX982979 GWT982979 HGP982979 HQL982979 IAH982979 IKD982979 ITZ982979 JDV982979 JNR982979 JXN982979 KHJ982979 KRF982979 LBB982979 LKX982979 LUT982979 MEP982979 MOL982979 MYH982979 NID982979 NRZ982979 OBV982979 OLR982979 OVN982979 PFJ982979 PPF982979 PZB982979 QIX982979 QST982979 RCP982979 RML982979 RWH982979 SGD982979 SPZ982979 SZV982979 TJR982979 TTN982979 UDJ982979 UNF982979 UXB982979 VGX982979 VQT982979 WAP982979 WKL982979 WUH982979 G65481 HV65480 RR65480 ABN65480 ALJ65480 AVF65480 BFB65480 BOX65480 BYT65480 CIP65480 CSL65480 DCH65480 DMD65480 DVZ65480 EFV65480 EPR65480 EZN65480 FJJ65480 FTF65480 GDB65480 GMX65480 GWT65480 HGP65480 HQL65480 IAH65480 IKD65480 ITZ65480 JDV65480 JNR65480 JXN65480 KHJ65480 KRF65480 LBB65480 LKX65480 LUT65480 MEP65480 MOL65480 MYH65480 NID65480 NRZ65480 OBV65480 OLR65480 OVN65480 PFJ65480 PPF65480 PZB65480 QIX65480 QST65480 RCP65480 RML65480 RWH65480 SGD65480 SPZ65480 SZV65480 TJR65480 TTN65480 UDJ65480 UNF65480 UXB65480 VGX65480 VQT65480 WAP65480 WKL65480 WUH65480 G131017 HV131016 RR131016 ABN131016 ALJ131016 AVF131016 BFB131016 BOX131016 BYT131016 CIP131016 CSL131016 DCH131016 DMD131016 DVZ131016 EFV131016 EPR131016 EZN131016 FJJ131016 FTF131016 GDB131016 GMX131016 GWT131016 HGP131016 HQL131016 IAH131016 IKD131016 ITZ131016 JDV131016 JNR131016 JXN131016 KHJ131016 KRF131016 LBB131016 LKX131016 LUT131016 MEP131016 MOL131016 MYH131016 NID131016 NRZ131016 OBV131016 OLR131016 OVN131016 PFJ131016 PPF131016 PZB131016 QIX131016 QST131016 RCP131016 RML131016 RWH131016 SGD131016 SPZ131016 SZV131016 TJR131016 TTN131016 UDJ131016 UNF131016 UXB131016 VGX131016 VQT131016 WAP131016 WKL131016 WUH131016 G196553 HV196552 RR196552 ABN196552 ALJ196552 AVF196552 BFB196552 BOX196552 BYT196552 CIP196552 CSL196552 DCH196552 DMD196552 DVZ196552 EFV196552 EPR196552 EZN196552 FJJ196552 FTF196552 GDB196552 GMX196552 GWT196552 HGP196552 HQL196552 IAH196552 IKD196552 ITZ196552 JDV196552 JNR196552 JXN196552 KHJ196552 KRF196552 LBB196552 LKX196552 LUT196552 MEP196552 MOL196552 MYH196552 NID196552 NRZ196552 OBV196552 OLR196552 OVN196552 PFJ196552 PPF196552 PZB196552 QIX196552 QST196552 RCP196552 RML196552 RWH196552 SGD196552 SPZ196552 SZV196552 TJR196552 TTN196552 UDJ196552 UNF196552 UXB196552 VGX196552 VQT196552 WAP196552 WKL196552 WUH196552 G262089 HV262088 RR262088 ABN262088 ALJ262088 AVF262088 BFB262088 BOX262088 BYT262088 CIP262088 CSL262088 DCH262088 DMD262088 DVZ262088 EFV262088 EPR262088 EZN262088 FJJ262088 FTF262088 GDB262088 GMX262088 GWT262088 HGP262088 HQL262088 IAH262088 IKD262088 ITZ262088 JDV262088 JNR262088 JXN262088 KHJ262088 KRF262088 LBB262088 LKX262088 LUT262088 MEP262088 MOL262088 MYH262088 NID262088 NRZ262088 OBV262088 OLR262088 OVN262088 PFJ262088 PPF262088 PZB262088 QIX262088 QST262088 RCP262088 RML262088 RWH262088 SGD262088 SPZ262088 SZV262088 TJR262088 TTN262088 UDJ262088 UNF262088 UXB262088 VGX262088 VQT262088 WAP262088 WKL262088 WUH262088 G327625 HV327624 RR327624 ABN327624 ALJ327624 AVF327624 BFB327624 BOX327624 BYT327624 CIP327624 CSL327624 DCH327624 DMD327624 DVZ327624 EFV327624 EPR327624 EZN327624 FJJ327624 FTF327624 GDB327624 GMX327624 GWT327624 HGP327624 HQL327624 IAH327624 IKD327624 ITZ327624 JDV327624 JNR327624 JXN327624 KHJ327624 KRF327624 LBB327624 LKX327624 LUT327624 MEP327624 MOL327624 MYH327624 NID327624 NRZ327624 OBV327624 OLR327624 OVN327624 PFJ327624 PPF327624 PZB327624 QIX327624 QST327624 RCP327624 RML327624 RWH327624 SGD327624 SPZ327624 SZV327624 TJR327624 TTN327624 UDJ327624 UNF327624 UXB327624 VGX327624 VQT327624 WAP327624 WKL327624 WUH327624 G393161 HV393160 RR393160 ABN393160 ALJ393160 AVF393160 BFB393160 BOX393160 BYT393160 CIP393160 CSL393160 DCH393160 DMD393160 DVZ393160 EFV393160 EPR393160 EZN393160 FJJ393160 FTF393160 GDB393160 GMX393160 GWT393160 HGP393160 HQL393160 IAH393160 IKD393160 ITZ393160 JDV393160 JNR393160 JXN393160 KHJ393160 KRF393160 LBB393160 LKX393160 LUT393160 MEP393160 MOL393160 MYH393160 NID393160 NRZ393160 OBV393160 OLR393160 OVN393160 PFJ393160 PPF393160 PZB393160 QIX393160 QST393160 RCP393160 RML393160 RWH393160 SGD393160 SPZ393160 SZV393160 TJR393160 TTN393160 UDJ393160 UNF393160 UXB393160 VGX393160 VQT393160 WAP393160 WKL393160 WUH393160 G458697 HV458696 RR458696 ABN458696 ALJ458696 AVF458696 BFB458696 BOX458696 BYT458696 CIP458696 CSL458696 DCH458696 DMD458696 DVZ458696 EFV458696 EPR458696 EZN458696 FJJ458696 FTF458696 GDB458696 GMX458696 GWT458696 HGP458696 HQL458696 IAH458696 IKD458696 ITZ458696 JDV458696 JNR458696 JXN458696 KHJ458696 KRF458696 LBB458696 LKX458696 LUT458696 MEP458696 MOL458696 MYH458696 NID458696 NRZ458696 OBV458696 OLR458696 OVN458696 PFJ458696 PPF458696 PZB458696 QIX458696 QST458696 RCP458696 RML458696 RWH458696 SGD458696 SPZ458696 SZV458696 TJR458696 TTN458696 UDJ458696 UNF458696 UXB458696 VGX458696 VQT458696 WAP458696 WKL458696 WUH458696 G524233 HV524232 RR524232 ABN524232 ALJ524232 AVF524232 BFB524232 BOX524232 BYT524232 CIP524232 CSL524232 DCH524232 DMD524232 DVZ524232 EFV524232 EPR524232 EZN524232 FJJ524232 FTF524232 GDB524232 GMX524232 GWT524232 HGP524232 HQL524232 IAH524232 IKD524232 ITZ524232 JDV524232 JNR524232 JXN524232 KHJ524232 KRF524232 LBB524232 LKX524232 LUT524232 MEP524232 MOL524232 MYH524232 NID524232 NRZ524232 OBV524232 OLR524232 OVN524232 PFJ524232 PPF524232 PZB524232 QIX524232 QST524232 RCP524232 RML524232 RWH524232 SGD524232 SPZ524232 SZV524232 TJR524232 TTN524232 UDJ524232 UNF524232 UXB524232 VGX524232 VQT524232 WAP524232 WKL524232 WUH524232 G589769 HV589768 RR589768 ABN589768 ALJ589768 AVF589768 BFB589768 BOX589768 BYT589768 CIP589768 CSL589768 DCH589768 DMD589768 DVZ589768 EFV589768 EPR589768 EZN589768 FJJ589768 FTF589768 GDB589768 GMX589768 GWT589768 HGP589768 HQL589768 IAH589768 IKD589768 ITZ589768 JDV589768 JNR589768 JXN589768 KHJ589768 KRF589768 LBB589768 LKX589768 LUT589768 MEP589768 MOL589768 MYH589768 NID589768 NRZ589768 OBV589768 OLR589768 OVN589768 PFJ589768 PPF589768 PZB589768 QIX589768 QST589768 RCP589768 RML589768 RWH589768 SGD589768 SPZ589768 SZV589768 TJR589768 TTN589768 UDJ589768 UNF589768 UXB589768 VGX589768 VQT589768 WAP589768 WKL589768 WUH589768 G655305 HV655304 RR655304 ABN655304 ALJ655304 AVF655304 BFB655304 BOX655304 BYT655304 CIP655304 CSL655304 DCH655304 DMD655304 DVZ655304 EFV655304 EPR655304 EZN655304 FJJ655304 FTF655304 GDB655304 GMX655304 GWT655304 HGP655304 HQL655304 IAH655304 IKD655304 ITZ655304 JDV655304 JNR655304 JXN655304 KHJ655304 KRF655304 LBB655304 LKX655304 LUT655304 MEP655304 MOL655304 MYH655304 NID655304 NRZ655304 OBV655304 OLR655304 OVN655304 PFJ655304 PPF655304 PZB655304 QIX655304 QST655304 RCP655304 RML655304 RWH655304 SGD655304 SPZ655304 SZV655304 TJR655304 TTN655304 UDJ655304 UNF655304 UXB655304 VGX655304 VQT655304 WAP655304 WKL655304 WUH655304 G720841 HV720840 RR720840 ABN720840 ALJ720840 AVF720840 BFB720840 BOX720840 BYT720840 CIP720840 CSL720840 DCH720840 DMD720840 DVZ720840 EFV720840 EPR720840 EZN720840 FJJ720840 FTF720840 GDB720840 GMX720840 GWT720840 HGP720840 HQL720840 IAH720840 IKD720840 ITZ720840 JDV720840 JNR720840 JXN720840 KHJ720840 KRF720840 LBB720840 LKX720840 LUT720840 MEP720840 MOL720840 MYH720840 NID720840 NRZ720840 OBV720840 OLR720840 OVN720840 PFJ720840 PPF720840 PZB720840 QIX720840 QST720840 RCP720840 RML720840 RWH720840 SGD720840 SPZ720840 SZV720840 TJR720840 TTN720840 UDJ720840 UNF720840 UXB720840 VGX720840 VQT720840 WAP720840 WKL720840 WUH720840 G786377 HV786376 RR786376 ABN786376 ALJ786376 AVF786376 BFB786376 BOX786376 BYT786376 CIP786376 CSL786376 DCH786376 DMD786376 DVZ786376 EFV786376 EPR786376 EZN786376 FJJ786376 FTF786376 GDB786376 GMX786376 GWT786376 HGP786376 HQL786376 IAH786376 IKD786376 ITZ786376 JDV786376 JNR786376 JXN786376 KHJ786376 KRF786376 LBB786376 LKX786376 LUT786376 MEP786376 MOL786376 MYH786376 NID786376 NRZ786376 OBV786376 OLR786376 OVN786376 PFJ786376 PPF786376 PZB786376 QIX786376 QST786376 RCP786376 RML786376 RWH786376 SGD786376 SPZ786376 SZV786376 TJR786376 TTN786376 UDJ786376 UNF786376 UXB786376 VGX786376 VQT786376 WAP786376 WKL786376 WUH786376 G851913 HV851912 RR851912 ABN851912 ALJ851912 AVF851912 BFB851912 BOX851912 BYT851912 CIP851912 CSL851912 DCH851912 DMD851912 DVZ851912 EFV851912 EPR851912 EZN851912 FJJ851912 FTF851912 GDB851912 GMX851912 GWT851912 HGP851912 HQL851912 IAH851912 IKD851912 ITZ851912 JDV851912 JNR851912 JXN851912 KHJ851912 KRF851912 LBB851912 LKX851912 LUT851912 MEP851912 MOL851912 MYH851912 NID851912 NRZ851912 OBV851912 OLR851912 OVN851912 PFJ851912 PPF851912 PZB851912 QIX851912 QST851912 RCP851912 RML851912 RWH851912 SGD851912 SPZ851912 SZV851912 TJR851912 TTN851912 UDJ851912 UNF851912 UXB851912 VGX851912 VQT851912 WAP851912 WKL851912 WUH851912 G917449 HV917448 RR917448 ABN917448 ALJ917448 AVF917448 BFB917448 BOX917448 BYT917448 CIP917448 CSL917448 DCH917448 DMD917448 DVZ917448 EFV917448 EPR917448 EZN917448 FJJ917448 FTF917448 GDB917448 GMX917448 GWT917448 HGP917448 HQL917448 IAH917448 IKD917448 ITZ917448 JDV917448 JNR917448 JXN917448 KHJ917448 KRF917448 LBB917448 LKX917448 LUT917448 MEP917448 MOL917448 MYH917448 NID917448 NRZ917448 OBV917448 OLR917448 OVN917448 PFJ917448 PPF917448 PZB917448 QIX917448 QST917448 RCP917448 RML917448 RWH917448 SGD917448 SPZ917448 SZV917448 TJR917448 TTN917448 UDJ917448 UNF917448 UXB917448 VGX917448 VQT917448 WAP917448 WKL917448 WUH917448 G982985 HV982984 RR982984 ABN982984 ALJ982984 AVF982984 BFB982984 BOX982984 BYT982984 CIP982984 CSL982984 DCH982984 DMD982984 DVZ982984 EFV982984 EPR982984 EZN982984 FJJ982984 FTF982984 GDB982984 GMX982984 GWT982984 HGP982984 HQL982984 IAH982984 IKD982984 ITZ982984 JDV982984 JNR982984 JXN982984 KHJ982984 KRF982984 LBB982984 LKX982984 LUT982984 MEP982984 MOL982984 MYH982984 NID982984 NRZ982984 OBV982984 OLR982984 OVN982984 PFJ982984 PPF982984 PZB982984 QIX982984 QST982984 RCP982984 RML982984 RWH982984 SGD982984 SPZ982984 SZV982984 TJR982984 TTN982984 UDJ982984 UNF982984 UXB982984 VGX982984 VQT982984 WAP982984 WKL982984 WUH982984 M65486:M65489 IB65485:IB65488 RX65485:RX65488 ABT65485:ABT65488 ALP65485:ALP65488 AVL65485:AVL65488 BFH65485:BFH65488 BPD65485:BPD65488 BYZ65485:BYZ65488 CIV65485:CIV65488 CSR65485:CSR65488 DCN65485:DCN65488 DMJ65485:DMJ65488 DWF65485:DWF65488 EGB65485:EGB65488 EPX65485:EPX65488 EZT65485:EZT65488 FJP65485:FJP65488 FTL65485:FTL65488 GDH65485:GDH65488 GND65485:GND65488 GWZ65485:GWZ65488 HGV65485:HGV65488 HQR65485:HQR65488 IAN65485:IAN65488 IKJ65485:IKJ65488 IUF65485:IUF65488 JEB65485:JEB65488 JNX65485:JNX65488 JXT65485:JXT65488 KHP65485:KHP65488 KRL65485:KRL65488 LBH65485:LBH65488 LLD65485:LLD65488 LUZ65485:LUZ65488 MEV65485:MEV65488 MOR65485:MOR65488 MYN65485:MYN65488 NIJ65485:NIJ65488 NSF65485:NSF65488 OCB65485:OCB65488 OLX65485:OLX65488 OVT65485:OVT65488 PFP65485:PFP65488 PPL65485:PPL65488 PZH65485:PZH65488 QJD65485:QJD65488 QSZ65485:QSZ65488 RCV65485:RCV65488 RMR65485:RMR65488 RWN65485:RWN65488 SGJ65485:SGJ65488 SQF65485:SQF65488 TAB65485:TAB65488 TJX65485:TJX65488 TTT65485:TTT65488 UDP65485:UDP65488 UNL65485:UNL65488 UXH65485:UXH65488 VHD65485:VHD65488 VQZ65485:VQZ65488 WAV65485:WAV65488 WKR65485:WKR65488 WUN65485:WUN65488 M131022:M131025 IB131021:IB131024 RX131021:RX131024 ABT131021:ABT131024 ALP131021:ALP131024 AVL131021:AVL131024 BFH131021:BFH131024 BPD131021:BPD131024 BYZ131021:BYZ131024 CIV131021:CIV131024 CSR131021:CSR131024 DCN131021:DCN131024 DMJ131021:DMJ131024 DWF131021:DWF131024 EGB131021:EGB131024 EPX131021:EPX131024 EZT131021:EZT131024 FJP131021:FJP131024 FTL131021:FTL131024 GDH131021:GDH131024 GND131021:GND131024 GWZ131021:GWZ131024 HGV131021:HGV131024 HQR131021:HQR131024 IAN131021:IAN131024 IKJ131021:IKJ131024 IUF131021:IUF131024 JEB131021:JEB131024 JNX131021:JNX131024 JXT131021:JXT131024 KHP131021:KHP131024 KRL131021:KRL131024 LBH131021:LBH131024 LLD131021:LLD131024 LUZ131021:LUZ131024 MEV131021:MEV131024 MOR131021:MOR131024 MYN131021:MYN131024 NIJ131021:NIJ131024 NSF131021:NSF131024 OCB131021:OCB131024 OLX131021:OLX131024 OVT131021:OVT131024 PFP131021:PFP131024 PPL131021:PPL131024 PZH131021:PZH131024 QJD131021:QJD131024 QSZ131021:QSZ131024 RCV131021:RCV131024 RMR131021:RMR131024 RWN131021:RWN131024 SGJ131021:SGJ131024 SQF131021:SQF131024 TAB131021:TAB131024 TJX131021:TJX131024 TTT131021:TTT131024 UDP131021:UDP131024 UNL131021:UNL131024 UXH131021:UXH131024 VHD131021:VHD131024 VQZ131021:VQZ131024 WAV131021:WAV131024 WKR131021:WKR131024 WUN131021:WUN131024 M196558:M196561 IB196557:IB196560 RX196557:RX196560 ABT196557:ABT196560 ALP196557:ALP196560 AVL196557:AVL196560 BFH196557:BFH196560 BPD196557:BPD196560 BYZ196557:BYZ196560 CIV196557:CIV196560 CSR196557:CSR196560 DCN196557:DCN196560 DMJ196557:DMJ196560 DWF196557:DWF196560 EGB196557:EGB196560 EPX196557:EPX196560 EZT196557:EZT196560 FJP196557:FJP196560 FTL196557:FTL196560 GDH196557:GDH196560 GND196557:GND196560 GWZ196557:GWZ196560 HGV196557:HGV196560 HQR196557:HQR196560 IAN196557:IAN196560 IKJ196557:IKJ196560 IUF196557:IUF196560 JEB196557:JEB196560 JNX196557:JNX196560 JXT196557:JXT196560 KHP196557:KHP196560 KRL196557:KRL196560 LBH196557:LBH196560 LLD196557:LLD196560 LUZ196557:LUZ196560 MEV196557:MEV196560 MOR196557:MOR196560 MYN196557:MYN196560 NIJ196557:NIJ196560 NSF196557:NSF196560 OCB196557:OCB196560 OLX196557:OLX196560 OVT196557:OVT196560 PFP196557:PFP196560 PPL196557:PPL196560 PZH196557:PZH196560 QJD196557:QJD196560 QSZ196557:QSZ196560 RCV196557:RCV196560 RMR196557:RMR196560 RWN196557:RWN196560 SGJ196557:SGJ196560 SQF196557:SQF196560 TAB196557:TAB196560 TJX196557:TJX196560 TTT196557:TTT196560 UDP196557:UDP196560 UNL196557:UNL196560 UXH196557:UXH196560 VHD196557:VHD196560 VQZ196557:VQZ196560 WAV196557:WAV196560 WKR196557:WKR196560 WUN196557:WUN196560 M262094:M262097 IB262093:IB262096 RX262093:RX262096 ABT262093:ABT262096 ALP262093:ALP262096 AVL262093:AVL262096 BFH262093:BFH262096 BPD262093:BPD262096 BYZ262093:BYZ262096 CIV262093:CIV262096 CSR262093:CSR262096 DCN262093:DCN262096 DMJ262093:DMJ262096 DWF262093:DWF262096 EGB262093:EGB262096 EPX262093:EPX262096 EZT262093:EZT262096 FJP262093:FJP262096 FTL262093:FTL262096 GDH262093:GDH262096 GND262093:GND262096 GWZ262093:GWZ262096 HGV262093:HGV262096 HQR262093:HQR262096 IAN262093:IAN262096 IKJ262093:IKJ262096 IUF262093:IUF262096 JEB262093:JEB262096 JNX262093:JNX262096 JXT262093:JXT262096 KHP262093:KHP262096 KRL262093:KRL262096 LBH262093:LBH262096 LLD262093:LLD262096 LUZ262093:LUZ262096 MEV262093:MEV262096 MOR262093:MOR262096 MYN262093:MYN262096 NIJ262093:NIJ262096 NSF262093:NSF262096 OCB262093:OCB262096 OLX262093:OLX262096 OVT262093:OVT262096 PFP262093:PFP262096 PPL262093:PPL262096 PZH262093:PZH262096 QJD262093:QJD262096 QSZ262093:QSZ262096 RCV262093:RCV262096 RMR262093:RMR262096 RWN262093:RWN262096 SGJ262093:SGJ262096 SQF262093:SQF262096 TAB262093:TAB262096 TJX262093:TJX262096 TTT262093:TTT262096 UDP262093:UDP262096 UNL262093:UNL262096 UXH262093:UXH262096 VHD262093:VHD262096 VQZ262093:VQZ262096 WAV262093:WAV262096 WKR262093:WKR262096 WUN262093:WUN262096 M327630:M327633 IB327629:IB327632 RX327629:RX327632 ABT327629:ABT327632 ALP327629:ALP327632 AVL327629:AVL327632 BFH327629:BFH327632 BPD327629:BPD327632 BYZ327629:BYZ327632 CIV327629:CIV327632 CSR327629:CSR327632 DCN327629:DCN327632 DMJ327629:DMJ327632 DWF327629:DWF327632 EGB327629:EGB327632 EPX327629:EPX327632 EZT327629:EZT327632 FJP327629:FJP327632 FTL327629:FTL327632 GDH327629:GDH327632 GND327629:GND327632 GWZ327629:GWZ327632 HGV327629:HGV327632 HQR327629:HQR327632 IAN327629:IAN327632 IKJ327629:IKJ327632 IUF327629:IUF327632 JEB327629:JEB327632 JNX327629:JNX327632 JXT327629:JXT327632 KHP327629:KHP327632 KRL327629:KRL327632 LBH327629:LBH327632 LLD327629:LLD327632 LUZ327629:LUZ327632 MEV327629:MEV327632 MOR327629:MOR327632 MYN327629:MYN327632 NIJ327629:NIJ327632 NSF327629:NSF327632 OCB327629:OCB327632 OLX327629:OLX327632 OVT327629:OVT327632 PFP327629:PFP327632 PPL327629:PPL327632 PZH327629:PZH327632 QJD327629:QJD327632 QSZ327629:QSZ327632 RCV327629:RCV327632 RMR327629:RMR327632 RWN327629:RWN327632 SGJ327629:SGJ327632 SQF327629:SQF327632 TAB327629:TAB327632 TJX327629:TJX327632 TTT327629:TTT327632 UDP327629:UDP327632 UNL327629:UNL327632 UXH327629:UXH327632 VHD327629:VHD327632 VQZ327629:VQZ327632 WAV327629:WAV327632 WKR327629:WKR327632 WUN327629:WUN327632 M393166:M393169 IB393165:IB393168 RX393165:RX393168 ABT393165:ABT393168 ALP393165:ALP393168 AVL393165:AVL393168 BFH393165:BFH393168 BPD393165:BPD393168 BYZ393165:BYZ393168 CIV393165:CIV393168 CSR393165:CSR393168 DCN393165:DCN393168 DMJ393165:DMJ393168 DWF393165:DWF393168 EGB393165:EGB393168 EPX393165:EPX393168 EZT393165:EZT393168 FJP393165:FJP393168 FTL393165:FTL393168 GDH393165:GDH393168 GND393165:GND393168 GWZ393165:GWZ393168 HGV393165:HGV393168 HQR393165:HQR393168 IAN393165:IAN393168 IKJ393165:IKJ393168 IUF393165:IUF393168 JEB393165:JEB393168 JNX393165:JNX393168 JXT393165:JXT393168 KHP393165:KHP393168 KRL393165:KRL393168 LBH393165:LBH393168 LLD393165:LLD393168 LUZ393165:LUZ393168 MEV393165:MEV393168 MOR393165:MOR393168 MYN393165:MYN393168 NIJ393165:NIJ393168 NSF393165:NSF393168 OCB393165:OCB393168 OLX393165:OLX393168 OVT393165:OVT393168 PFP393165:PFP393168 PPL393165:PPL393168 PZH393165:PZH393168 QJD393165:QJD393168 QSZ393165:QSZ393168 RCV393165:RCV393168 RMR393165:RMR393168 RWN393165:RWN393168 SGJ393165:SGJ393168 SQF393165:SQF393168 TAB393165:TAB393168 TJX393165:TJX393168 TTT393165:TTT393168 UDP393165:UDP393168 UNL393165:UNL393168 UXH393165:UXH393168 VHD393165:VHD393168 VQZ393165:VQZ393168 WAV393165:WAV393168 WKR393165:WKR393168 WUN393165:WUN393168 M458702:M458705 IB458701:IB458704 RX458701:RX458704 ABT458701:ABT458704 ALP458701:ALP458704 AVL458701:AVL458704 BFH458701:BFH458704 BPD458701:BPD458704 BYZ458701:BYZ458704 CIV458701:CIV458704 CSR458701:CSR458704 DCN458701:DCN458704 DMJ458701:DMJ458704 DWF458701:DWF458704 EGB458701:EGB458704 EPX458701:EPX458704 EZT458701:EZT458704 FJP458701:FJP458704 FTL458701:FTL458704 GDH458701:GDH458704 GND458701:GND458704 GWZ458701:GWZ458704 HGV458701:HGV458704 HQR458701:HQR458704 IAN458701:IAN458704 IKJ458701:IKJ458704 IUF458701:IUF458704 JEB458701:JEB458704 JNX458701:JNX458704 JXT458701:JXT458704 KHP458701:KHP458704 KRL458701:KRL458704 LBH458701:LBH458704 LLD458701:LLD458704 LUZ458701:LUZ458704 MEV458701:MEV458704 MOR458701:MOR458704 MYN458701:MYN458704 NIJ458701:NIJ458704 NSF458701:NSF458704 OCB458701:OCB458704 OLX458701:OLX458704 OVT458701:OVT458704 PFP458701:PFP458704 PPL458701:PPL458704 PZH458701:PZH458704 QJD458701:QJD458704 QSZ458701:QSZ458704 RCV458701:RCV458704 RMR458701:RMR458704 RWN458701:RWN458704 SGJ458701:SGJ458704 SQF458701:SQF458704 TAB458701:TAB458704 TJX458701:TJX458704 TTT458701:TTT458704 UDP458701:UDP458704 UNL458701:UNL458704 UXH458701:UXH458704 VHD458701:VHD458704 VQZ458701:VQZ458704 WAV458701:WAV458704 WKR458701:WKR458704 WUN458701:WUN458704 M524238:M524241 IB524237:IB524240 RX524237:RX524240 ABT524237:ABT524240 ALP524237:ALP524240 AVL524237:AVL524240 BFH524237:BFH524240 BPD524237:BPD524240 BYZ524237:BYZ524240 CIV524237:CIV524240 CSR524237:CSR524240 DCN524237:DCN524240 DMJ524237:DMJ524240 DWF524237:DWF524240 EGB524237:EGB524240 EPX524237:EPX524240 EZT524237:EZT524240 FJP524237:FJP524240 FTL524237:FTL524240 GDH524237:GDH524240 GND524237:GND524240 GWZ524237:GWZ524240 HGV524237:HGV524240 HQR524237:HQR524240 IAN524237:IAN524240 IKJ524237:IKJ524240 IUF524237:IUF524240 JEB524237:JEB524240 JNX524237:JNX524240 JXT524237:JXT524240 KHP524237:KHP524240 KRL524237:KRL524240 LBH524237:LBH524240 LLD524237:LLD524240 LUZ524237:LUZ524240 MEV524237:MEV524240 MOR524237:MOR524240 MYN524237:MYN524240 NIJ524237:NIJ524240 NSF524237:NSF524240 OCB524237:OCB524240 OLX524237:OLX524240 OVT524237:OVT524240 PFP524237:PFP524240 PPL524237:PPL524240 PZH524237:PZH524240 QJD524237:QJD524240 QSZ524237:QSZ524240 RCV524237:RCV524240 RMR524237:RMR524240 RWN524237:RWN524240 SGJ524237:SGJ524240 SQF524237:SQF524240 TAB524237:TAB524240 TJX524237:TJX524240 TTT524237:TTT524240 UDP524237:UDP524240 UNL524237:UNL524240 UXH524237:UXH524240 VHD524237:VHD524240 VQZ524237:VQZ524240 WAV524237:WAV524240 WKR524237:WKR524240 WUN524237:WUN524240 M589774:M589777 IB589773:IB589776 RX589773:RX589776 ABT589773:ABT589776 ALP589773:ALP589776 AVL589773:AVL589776 BFH589773:BFH589776 BPD589773:BPD589776 BYZ589773:BYZ589776 CIV589773:CIV589776 CSR589773:CSR589776 DCN589773:DCN589776 DMJ589773:DMJ589776 DWF589773:DWF589776 EGB589773:EGB589776 EPX589773:EPX589776 EZT589773:EZT589776 FJP589773:FJP589776 FTL589773:FTL589776 GDH589773:GDH589776 GND589773:GND589776 GWZ589773:GWZ589776 HGV589773:HGV589776 HQR589773:HQR589776 IAN589773:IAN589776 IKJ589773:IKJ589776 IUF589773:IUF589776 JEB589773:JEB589776 JNX589773:JNX589776 JXT589773:JXT589776 KHP589773:KHP589776 KRL589773:KRL589776 LBH589773:LBH589776 LLD589773:LLD589776 LUZ589773:LUZ589776 MEV589773:MEV589776 MOR589773:MOR589776 MYN589773:MYN589776 NIJ589773:NIJ589776 NSF589773:NSF589776 OCB589773:OCB589776 OLX589773:OLX589776 OVT589773:OVT589776 PFP589773:PFP589776 PPL589773:PPL589776 PZH589773:PZH589776 QJD589773:QJD589776 QSZ589773:QSZ589776 RCV589773:RCV589776 RMR589773:RMR589776 RWN589773:RWN589776 SGJ589773:SGJ589776 SQF589773:SQF589776 TAB589773:TAB589776 TJX589773:TJX589776 TTT589773:TTT589776 UDP589773:UDP589776 UNL589773:UNL589776 UXH589773:UXH589776 VHD589773:VHD589776 VQZ589773:VQZ589776 WAV589773:WAV589776 WKR589773:WKR589776 WUN589773:WUN589776 M655310:M655313 IB655309:IB655312 RX655309:RX655312 ABT655309:ABT655312 ALP655309:ALP655312 AVL655309:AVL655312 BFH655309:BFH655312 BPD655309:BPD655312 BYZ655309:BYZ655312 CIV655309:CIV655312 CSR655309:CSR655312 DCN655309:DCN655312 DMJ655309:DMJ655312 DWF655309:DWF655312 EGB655309:EGB655312 EPX655309:EPX655312 EZT655309:EZT655312 FJP655309:FJP655312 FTL655309:FTL655312 GDH655309:GDH655312 GND655309:GND655312 GWZ655309:GWZ655312 HGV655309:HGV655312 HQR655309:HQR655312 IAN655309:IAN655312 IKJ655309:IKJ655312 IUF655309:IUF655312 JEB655309:JEB655312 JNX655309:JNX655312 JXT655309:JXT655312 KHP655309:KHP655312 KRL655309:KRL655312 LBH655309:LBH655312 LLD655309:LLD655312 LUZ655309:LUZ655312 MEV655309:MEV655312 MOR655309:MOR655312 MYN655309:MYN655312 NIJ655309:NIJ655312 NSF655309:NSF655312 OCB655309:OCB655312 OLX655309:OLX655312 OVT655309:OVT655312 PFP655309:PFP655312 PPL655309:PPL655312 PZH655309:PZH655312 QJD655309:QJD655312 QSZ655309:QSZ655312 RCV655309:RCV655312 RMR655309:RMR655312 RWN655309:RWN655312 SGJ655309:SGJ655312 SQF655309:SQF655312 TAB655309:TAB655312 TJX655309:TJX655312 TTT655309:TTT655312 UDP655309:UDP655312 UNL655309:UNL655312 UXH655309:UXH655312 VHD655309:VHD655312 VQZ655309:VQZ655312 WAV655309:WAV655312 WKR655309:WKR655312 WUN655309:WUN655312 M720846:M720849 IB720845:IB720848 RX720845:RX720848 ABT720845:ABT720848 ALP720845:ALP720848 AVL720845:AVL720848 BFH720845:BFH720848 BPD720845:BPD720848 BYZ720845:BYZ720848 CIV720845:CIV720848 CSR720845:CSR720848 DCN720845:DCN720848 DMJ720845:DMJ720848 DWF720845:DWF720848 EGB720845:EGB720848 EPX720845:EPX720848 EZT720845:EZT720848 FJP720845:FJP720848 FTL720845:FTL720848 GDH720845:GDH720848 GND720845:GND720848 GWZ720845:GWZ720848 HGV720845:HGV720848 HQR720845:HQR720848 IAN720845:IAN720848 IKJ720845:IKJ720848 IUF720845:IUF720848 JEB720845:JEB720848 JNX720845:JNX720848 JXT720845:JXT720848 KHP720845:KHP720848 KRL720845:KRL720848 LBH720845:LBH720848 LLD720845:LLD720848 LUZ720845:LUZ720848 MEV720845:MEV720848 MOR720845:MOR720848 MYN720845:MYN720848 NIJ720845:NIJ720848 NSF720845:NSF720848 OCB720845:OCB720848 OLX720845:OLX720848 OVT720845:OVT720848 PFP720845:PFP720848 PPL720845:PPL720848 PZH720845:PZH720848 QJD720845:QJD720848 QSZ720845:QSZ720848 RCV720845:RCV720848 RMR720845:RMR720848 RWN720845:RWN720848 SGJ720845:SGJ720848 SQF720845:SQF720848 TAB720845:TAB720848 TJX720845:TJX720848 TTT720845:TTT720848 UDP720845:UDP720848 UNL720845:UNL720848 UXH720845:UXH720848 VHD720845:VHD720848 VQZ720845:VQZ720848 WAV720845:WAV720848 WKR720845:WKR720848 WUN720845:WUN720848 M786382:M786385 IB786381:IB786384 RX786381:RX786384 ABT786381:ABT786384 ALP786381:ALP786384 AVL786381:AVL786384 BFH786381:BFH786384 BPD786381:BPD786384 BYZ786381:BYZ786384 CIV786381:CIV786384 CSR786381:CSR786384 DCN786381:DCN786384 DMJ786381:DMJ786384 DWF786381:DWF786384 EGB786381:EGB786384 EPX786381:EPX786384 EZT786381:EZT786384 FJP786381:FJP786384 FTL786381:FTL786384 GDH786381:GDH786384 GND786381:GND786384 GWZ786381:GWZ786384 HGV786381:HGV786384 HQR786381:HQR786384 IAN786381:IAN786384 IKJ786381:IKJ786384 IUF786381:IUF786384 JEB786381:JEB786384 JNX786381:JNX786384 JXT786381:JXT786384 KHP786381:KHP786384 KRL786381:KRL786384 LBH786381:LBH786384 LLD786381:LLD786384 LUZ786381:LUZ786384 MEV786381:MEV786384 MOR786381:MOR786384 MYN786381:MYN786384 NIJ786381:NIJ786384 NSF786381:NSF786384 OCB786381:OCB786384 OLX786381:OLX786384 OVT786381:OVT786384 PFP786381:PFP786384 PPL786381:PPL786384 PZH786381:PZH786384 QJD786381:QJD786384 QSZ786381:QSZ786384 RCV786381:RCV786384 RMR786381:RMR786384 RWN786381:RWN786384 SGJ786381:SGJ786384 SQF786381:SQF786384 TAB786381:TAB786384 TJX786381:TJX786384 TTT786381:TTT786384 UDP786381:UDP786384 UNL786381:UNL786384 UXH786381:UXH786384 VHD786381:VHD786384 VQZ786381:VQZ786384 WAV786381:WAV786384 WKR786381:WKR786384 WUN786381:WUN786384 M851918:M851921 IB851917:IB851920 RX851917:RX851920 ABT851917:ABT851920 ALP851917:ALP851920 AVL851917:AVL851920 BFH851917:BFH851920 BPD851917:BPD851920 BYZ851917:BYZ851920 CIV851917:CIV851920 CSR851917:CSR851920 DCN851917:DCN851920 DMJ851917:DMJ851920 DWF851917:DWF851920 EGB851917:EGB851920 EPX851917:EPX851920 EZT851917:EZT851920 FJP851917:FJP851920 FTL851917:FTL851920 GDH851917:GDH851920 GND851917:GND851920 GWZ851917:GWZ851920 HGV851917:HGV851920 HQR851917:HQR851920 IAN851917:IAN851920 IKJ851917:IKJ851920 IUF851917:IUF851920 JEB851917:JEB851920 JNX851917:JNX851920 JXT851917:JXT851920 KHP851917:KHP851920 KRL851917:KRL851920 LBH851917:LBH851920 LLD851917:LLD851920 LUZ851917:LUZ851920 MEV851917:MEV851920 MOR851917:MOR851920 MYN851917:MYN851920 NIJ851917:NIJ851920 NSF851917:NSF851920 OCB851917:OCB851920 OLX851917:OLX851920 OVT851917:OVT851920 PFP851917:PFP851920 PPL851917:PPL851920 PZH851917:PZH851920 QJD851917:QJD851920 QSZ851917:QSZ851920 RCV851917:RCV851920 RMR851917:RMR851920 RWN851917:RWN851920 SGJ851917:SGJ851920 SQF851917:SQF851920 TAB851917:TAB851920 TJX851917:TJX851920 TTT851917:TTT851920 UDP851917:UDP851920 UNL851917:UNL851920 UXH851917:UXH851920 VHD851917:VHD851920 VQZ851917:VQZ851920 WAV851917:WAV851920 WKR851917:WKR851920 WUN851917:WUN851920 M917454:M917457 IB917453:IB917456 RX917453:RX917456 ABT917453:ABT917456 ALP917453:ALP917456 AVL917453:AVL917456 BFH917453:BFH917456 BPD917453:BPD917456 BYZ917453:BYZ917456 CIV917453:CIV917456 CSR917453:CSR917456 DCN917453:DCN917456 DMJ917453:DMJ917456 DWF917453:DWF917456 EGB917453:EGB917456 EPX917453:EPX917456 EZT917453:EZT917456 FJP917453:FJP917456 FTL917453:FTL917456 GDH917453:GDH917456 GND917453:GND917456 GWZ917453:GWZ917456 HGV917453:HGV917456 HQR917453:HQR917456 IAN917453:IAN917456 IKJ917453:IKJ917456 IUF917453:IUF917456 JEB917453:JEB917456 JNX917453:JNX917456 JXT917453:JXT917456 KHP917453:KHP917456 KRL917453:KRL917456 LBH917453:LBH917456 LLD917453:LLD917456 LUZ917453:LUZ917456 MEV917453:MEV917456 MOR917453:MOR917456 MYN917453:MYN917456 NIJ917453:NIJ917456 NSF917453:NSF917456 OCB917453:OCB917456 OLX917453:OLX917456 OVT917453:OVT917456 PFP917453:PFP917456 PPL917453:PPL917456 PZH917453:PZH917456 QJD917453:QJD917456 QSZ917453:QSZ917456 RCV917453:RCV917456 RMR917453:RMR917456 RWN917453:RWN917456 SGJ917453:SGJ917456 SQF917453:SQF917456 TAB917453:TAB917456 TJX917453:TJX917456 TTT917453:TTT917456 UDP917453:UDP917456 UNL917453:UNL917456 UXH917453:UXH917456 VHD917453:VHD917456 VQZ917453:VQZ917456 WAV917453:WAV917456 WKR917453:WKR917456 WUN917453:WUN917456 M982990:M982993 IB982989:IB982992 RX982989:RX982992 ABT982989:ABT982992 ALP982989:ALP982992 AVL982989:AVL982992 BFH982989:BFH982992 BPD982989:BPD982992 BYZ982989:BYZ982992 CIV982989:CIV982992 CSR982989:CSR982992 DCN982989:DCN982992 DMJ982989:DMJ982992 DWF982989:DWF982992 EGB982989:EGB982992 EPX982989:EPX982992 EZT982989:EZT982992 FJP982989:FJP982992 FTL982989:FTL982992 GDH982989:GDH982992 GND982989:GND982992 GWZ982989:GWZ982992 HGV982989:HGV982992 HQR982989:HQR982992 IAN982989:IAN982992 IKJ982989:IKJ982992 IUF982989:IUF982992 JEB982989:JEB982992 JNX982989:JNX982992 JXT982989:JXT982992 KHP982989:KHP982992 KRL982989:KRL982992 LBH982989:LBH982992 LLD982989:LLD982992 LUZ982989:LUZ982992 MEV982989:MEV982992 MOR982989:MOR982992 MYN982989:MYN982992 NIJ982989:NIJ982992 NSF982989:NSF982992 OCB982989:OCB982992 OLX982989:OLX982992 OVT982989:OVT982992 PFP982989:PFP982992 PPL982989:PPL982992 PZH982989:PZH982992 QJD982989:QJD982992 QSZ982989:QSZ982992 RCV982989:RCV982992 RMR982989:RMR982992 RWN982989:RWN982992 SGJ982989:SGJ982992 SQF982989:SQF982992 TAB982989:TAB982992 TJX982989:TJX982992 TTT982989:TTT982992 UDP982989:UDP982992 UNL982989:UNL982992 UXH982989:UXH982992 VHD982989:VHD982992 VQZ982989:VQZ982992 WAV982989:WAV982992 WKR982989:WKR982992 WUN982989:WUN982992 M65496:M65499 IB65495:IB65498 RX65495:RX65498 ABT65495:ABT65498 ALP65495:ALP65498 AVL65495:AVL65498 BFH65495:BFH65498 BPD65495:BPD65498 BYZ65495:BYZ65498 CIV65495:CIV65498 CSR65495:CSR65498 DCN65495:DCN65498 DMJ65495:DMJ65498 DWF65495:DWF65498 EGB65495:EGB65498 EPX65495:EPX65498 EZT65495:EZT65498 FJP65495:FJP65498 FTL65495:FTL65498 GDH65495:GDH65498 GND65495:GND65498 GWZ65495:GWZ65498 HGV65495:HGV65498 HQR65495:HQR65498 IAN65495:IAN65498 IKJ65495:IKJ65498 IUF65495:IUF65498 JEB65495:JEB65498 JNX65495:JNX65498 JXT65495:JXT65498 KHP65495:KHP65498 KRL65495:KRL65498 LBH65495:LBH65498 LLD65495:LLD65498 LUZ65495:LUZ65498 MEV65495:MEV65498 MOR65495:MOR65498 MYN65495:MYN65498 NIJ65495:NIJ65498 NSF65495:NSF65498 OCB65495:OCB65498 OLX65495:OLX65498 OVT65495:OVT65498 PFP65495:PFP65498 PPL65495:PPL65498 PZH65495:PZH65498 QJD65495:QJD65498 QSZ65495:QSZ65498 RCV65495:RCV65498 RMR65495:RMR65498 RWN65495:RWN65498 SGJ65495:SGJ65498 SQF65495:SQF65498 TAB65495:TAB65498 TJX65495:TJX65498 TTT65495:TTT65498 UDP65495:UDP65498 UNL65495:UNL65498 UXH65495:UXH65498 VHD65495:VHD65498 VQZ65495:VQZ65498 WAV65495:WAV65498 WKR65495:WKR65498 WUN65495:WUN65498 M131032:M131035 IB131031:IB131034 RX131031:RX131034 ABT131031:ABT131034 ALP131031:ALP131034 AVL131031:AVL131034 BFH131031:BFH131034 BPD131031:BPD131034 BYZ131031:BYZ131034 CIV131031:CIV131034 CSR131031:CSR131034 DCN131031:DCN131034 DMJ131031:DMJ131034 DWF131031:DWF131034 EGB131031:EGB131034 EPX131031:EPX131034 EZT131031:EZT131034 FJP131031:FJP131034 FTL131031:FTL131034 GDH131031:GDH131034 GND131031:GND131034 GWZ131031:GWZ131034 HGV131031:HGV131034 HQR131031:HQR131034 IAN131031:IAN131034 IKJ131031:IKJ131034 IUF131031:IUF131034 JEB131031:JEB131034 JNX131031:JNX131034 JXT131031:JXT131034 KHP131031:KHP131034 KRL131031:KRL131034 LBH131031:LBH131034 LLD131031:LLD131034 LUZ131031:LUZ131034 MEV131031:MEV131034 MOR131031:MOR131034 MYN131031:MYN131034 NIJ131031:NIJ131034 NSF131031:NSF131034 OCB131031:OCB131034 OLX131031:OLX131034 OVT131031:OVT131034 PFP131031:PFP131034 PPL131031:PPL131034 PZH131031:PZH131034 QJD131031:QJD131034 QSZ131031:QSZ131034 RCV131031:RCV131034 RMR131031:RMR131034 RWN131031:RWN131034 SGJ131031:SGJ131034 SQF131031:SQF131034 TAB131031:TAB131034 TJX131031:TJX131034 TTT131031:TTT131034 UDP131031:UDP131034 UNL131031:UNL131034 UXH131031:UXH131034 VHD131031:VHD131034 VQZ131031:VQZ131034 WAV131031:WAV131034 WKR131031:WKR131034 WUN131031:WUN131034 M196568:M196571 IB196567:IB196570 RX196567:RX196570 ABT196567:ABT196570 ALP196567:ALP196570 AVL196567:AVL196570 BFH196567:BFH196570 BPD196567:BPD196570 BYZ196567:BYZ196570 CIV196567:CIV196570 CSR196567:CSR196570 DCN196567:DCN196570 DMJ196567:DMJ196570 DWF196567:DWF196570 EGB196567:EGB196570 EPX196567:EPX196570 EZT196567:EZT196570 FJP196567:FJP196570 FTL196567:FTL196570 GDH196567:GDH196570 GND196567:GND196570 GWZ196567:GWZ196570 HGV196567:HGV196570 HQR196567:HQR196570 IAN196567:IAN196570 IKJ196567:IKJ196570 IUF196567:IUF196570 JEB196567:JEB196570 JNX196567:JNX196570 JXT196567:JXT196570 KHP196567:KHP196570 KRL196567:KRL196570 LBH196567:LBH196570 LLD196567:LLD196570 LUZ196567:LUZ196570 MEV196567:MEV196570 MOR196567:MOR196570 MYN196567:MYN196570 NIJ196567:NIJ196570 NSF196567:NSF196570 OCB196567:OCB196570 OLX196567:OLX196570 OVT196567:OVT196570 PFP196567:PFP196570 PPL196567:PPL196570 PZH196567:PZH196570 QJD196567:QJD196570 QSZ196567:QSZ196570 RCV196567:RCV196570 RMR196567:RMR196570 RWN196567:RWN196570 SGJ196567:SGJ196570 SQF196567:SQF196570 TAB196567:TAB196570 TJX196567:TJX196570 TTT196567:TTT196570 UDP196567:UDP196570 UNL196567:UNL196570 UXH196567:UXH196570 VHD196567:VHD196570 VQZ196567:VQZ196570 WAV196567:WAV196570 WKR196567:WKR196570 WUN196567:WUN196570 M262104:M262107 IB262103:IB262106 RX262103:RX262106 ABT262103:ABT262106 ALP262103:ALP262106 AVL262103:AVL262106 BFH262103:BFH262106 BPD262103:BPD262106 BYZ262103:BYZ262106 CIV262103:CIV262106 CSR262103:CSR262106 DCN262103:DCN262106 DMJ262103:DMJ262106 DWF262103:DWF262106 EGB262103:EGB262106 EPX262103:EPX262106 EZT262103:EZT262106 FJP262103:FJP262106 FTL262103:FTL262106 GDH262103:GDH262106 GND262103:GND262106 GWZ262103:GWZ262106 HGV262103:HGV262106 HQR262103:HQR262106 IAN262103:IAN262106 IKJ262103:IKJ262106 IUF262103:IUF262106 JEB262103:JEB262106 JNX262103:JNX262106 JXT262103:JXT262106 KHP262103:KHP262106 KRL262103:KRL262106 LBH262103:LBH262106 LLD262103:LLD262106 LUZ262103:LUZ262106 MEV262103:MEV262106 MOR262103:MOR262106 MYN262103:MYN262106 NIJ262103:NIJ262106 NSF262103:NSF262106 OCB262103:OCB262106 OLX262103:OLX262106 OVT262103:OVT262106 PFP262103:PFP262106 PPL262103:PPL262106 PZH262103:PZH262106 QJD262103:QJD262106 QSZ262103:QSZ262106 RCV262103:RCV262106 RMR262103:RMR262106 RWN262103:RWN262106 SGJ262103:SGJ262106 SQF262103:SQF262106 TAB262103:TAB262106 TJX262103:TJX262106 TTT262103:TTT262106 UDP262103:UDP262106 UNL262103:UNL262106 UXH262103:UXH262106 VHD262103:VHD262106 VQZ262103:VQZ262106 WAV262103:WAV262106 WKR262103:WKR262106 WUN262103:WUN262106 M327640:M327643 IB327639:IB327642 RX327639:RX327642 ABT327639:ABT327642 ALP327639:ALP327642 AVL327639:AVL327642 BFH327639:BFH327642 BPD327639:BPD327642 BYZ327639:BYZ327642 CIV327639:CIV327642 CSR327639:CSR327642 DCN327639:DCN327642 DMJ327639:DMJ327642 DWF327639:DWF327642 EGB327639:EGB327642 EPX327639:EPX327642 EZT327639:EZT327642 FJP327639:FJP327642 FTL327639:FTL327642 GDH327639:GDH327642 GND327639:GND327642 GWZ327639:GWZ327642 HGV327639:HGV327642 HQR327639:HQR327642 IAN327639:IAN327642 IKJ327639:IKJ327642 IUF327639:IUF327642 JEB327639:JEB327642 JNX327639:JNX327642 JXT327639:JXT327642 KHP327639:KHP327642 KRL327639:KRL327642 LBH327639:LBH327642 LLD327639:LLD327642 LUZ327639:LUZ327642 MEV327639:MEV327642 MOR327639:MOR327642 MYN327639:MYN327642 NIJ327639:NIJ327642 NSF327639:NSF327642 OCB327639:OCB327642 OLX327639:OLX327642 OVT327639:OVT327642 PFP327639:PFP327642 PPL327639:PPL327642 PZH327639:PZH327642 QJD327639:QJD327642 QSZ327639:QSZ327642 RCV327639:RCV327642 RMR327639:RMR327642 RWN327639:RWN327642 SGJ327639:SGJ327642 SQF327639:SQF327642 TAB327639:TAB327642 TJX327639:TJX327642 TTT327639:TTT327642 UDP327639:UDP327642 UNL327639:UNL327642 UXH327639:UXH327642 VHD327639:VHD327642 VQZ327639:VQZ327642 WAV327639:WAV327642 WKR327639:WKR327642 WUN327639:WUN327642 M393176:M393179 IB393175:IB393178 RX393175:RX393178 ABT393175:ABT393178 ALP393175:ALP393178 AVL393175:AVL393178 BFH393175:BFH393178 BPD393175:BPD393178 BYZ393175:BYZ393178 CIV393175:CIV393178 CSR393175:CSR393178 DCN393175:DCN393178 DMJ393175:DMJ393178 DWF393175:DWF393178 EGB393175:EGB393178 EPX393175:EPX393178 EZT393175:EZT393178 FJP393175:FJP393178 FTL393175:FTL393178 GDH393175:GDH393178 GND393175:GND393178 GWZ393175:GWZ393178 HGV393175:HGV393178 HQR393175:HQR393178 IAN393175:IAN393178 IKJ393175:IKJ393178 IUF393175:IUF393178 JEB393175:JEB393178 JNX393175:JNX393178 JXT393175:JXT393178 KHP393175:KHP393178 KRL393175:KRL393178 LBH393175:LBH393178 LLD393175:LLD393178 LUZ393175:LUZ393178 MEV393175:MEV393178 MOR393175:MOR393178 MYN393175:MYN393178 NIJ393175:NIJ393178 NSF393175:NSF393178 OCB393175:OCB393178 OLX393175:OLX393178 OVT393175:OVT393178 PFP393175:PFP393178 PPL393175:PPL393178 PZH393175:PZH393178 QJD393175:QJD393178 QSZ393175:QSZ393178 RCV393175:RCV393178 RMR393175:RMR393178 RWN393175:RWN393178 SGJ393175:SGJ393178 SQF393175:SQF393178 TAB393175:TAB393178 TJX393175:TJX393178 TTT393175:TTT393178 UDP393175:UDP393178 UNL393175:UNL393178 UXH393175:UXH393178 VHD393175:VHD393178 VQZ393175:VQZ393178 WAV393175:WAV393178 WKR393175:WKR393178 WUN393175:WUN393178 M458712:M458715 IB458711:IB458714 RX458711:RX458714 ABT458711:ABT458714 ALP458711:ALP458714 AVL458711:AVL458714 BFH458711:BFH458714 BPD458711:BPD458714 BYZ458711:BYZ458714 CIV458711:CIV458714 CSR458711:CSR458714 DCN458711:DCN458714 DMJ458711:DMJ458714 DWF458711:DWF458714 EGB458711:EGB458714 EPX458711:EPX458714 EZT458711:EZT458714 FJP458711:FJP458714 FTL458711:FTL458714 GDH458711:GDH458714 GND458711:GND458714 GWZ458711:GWZ458714 HGV458711:HGV458714 HQR458711:HQR458714 IAN458711:IAN458714 IKJ458711:IKJ458714 IUF458711:IUF458714 JEB458711:JEB458714 JNX458711:JNX458714 JXT458711:JXT458714 KHP458711:KHP458714 KRL458711:KRL458714 LBH458711:LBH458714 LLD458711:LLD458714 LUZ458711:LUZ458714 MEV458711:MEV458714 MOR458711:MOR458714 MYN458711:MYN458714 NIJ458711:NIJ458714 NSF458711:NSF458714 OCB458711:OCB458714 OLX458711:OLX458714 OVT458711:OVT458714 PFP458711:PFP458714 PPL458711:PPL458714 PZH458711:PZH458714 QJD458711:QJD458714 QSZ458711:QSZ458714 RCV458711:RCV458714 RMR458711:RMR458714 RWN458711:RWN458714 SGJ458711:SGJ458714 SQF458711:SQF458714 TAB458711:TAB458714 TJX458711:TJX458714 TTT458711:TTT458714 UDP458711:UDP458714 UNL458711:UNL458714 UXH458711:UXH458714 VHD458711:VHD458714 VQZ458711:VQZ458714 WAV458711:WAV458714 WKR458711:WKR458714 WUN458711:WUN458714 M524248:M524251 IB524247:IB524250 RX524247:RX524250 ABT524247:ABT524250 ALP524247:ALP524250 AVL524247:AVL524250 BFH524247:BFH524250 BPD524247:BPD524250 BYZ524247:BYZ524250 CIV524247:CIV524250 CSR524247:CSR524250 DCN524247:DCN524250 DMJ524247:DMJ524250 DWF524247:DWF524250 EGB524247:EGB524250 EPX524247:EPX524250 EZT524247:EZT524250 FJP524247:FJP524250 FTL524247:FTL524250 GDH524247:GDH524250 GND524247:GND524250 GWZ524247:GWZ524250 HGV524247:HGV524250 HQR524247:HQR524250 IAN524247:IAN524250 IKJ524247:IKJ524250 IUF524247:IUF524250 JEB524247:JEB524250 JNX524247:JNX524250 JXT524247:JXT524250 KHP524247:KHP524250 KRL524247:KRL524250 LBH524247:LBH524250 LLD524247:LLD524250 LUZ524247:LUZ524250 MEV524247:MEV524250 MOR524247:MOR524250 MYN524247:MYN524250 NIJ524247:NIJ524250 NSF524247:NSF524250 OCB524247:OCB524250 OLX524247:OLX524250 OVT524247:OVT524250 PFP524247:PFP524250 PPL524247:PPL524250 PZH524247:PZH524250 QJD524247:QJD524250 QSZ524247:QSZ524250 RCV524247:RCV524250 RMR524247:RMR524250 RWN524247:RWN524250 SGJ524247:SGJ524250 SQF524247:SQF524250 TAB524247:TAB524250 TJX524247:TJX524250 TTT524247:TTT524250 UDP524247:UDP524250 UNL524247:UNL524250 UXH524247:UXH524250 VHD524247:VHD524250 VQZ524247:VQZ524250 WAV524247:WAV524250 WKR524247:WKR524250 WUN524247:WUN524250 M589784:M589787 IB589783:IB589786 RX589783:RX589786 ABT589783:ABT589786 ALP589783:ALP589786 AVL589783:AVL589786 BFH589783:BFH589786 BPD589783:BPD589786 BYZ589783:BYZ589786 CIV589783:CIV589786 CSR589783:CSR589786 DCN589783:DCN589786 DMJ589783:DMJ589786 DWF589783:DWF589786 EGB589783:EGB589786 EPX589783:EPX589786 EZT589783:EZT589786 FJP589783:FJP589786 FTL589783:FTL589786 GDH589783:GDH589786 GND589783:GND589786 GWZ589783:GWZ589786 HGV589783:HGV589786 HQR589783:HQR589786 IAN589783:IAN589786 IKJ589783:IKJ589786 IUF589783:IUF589786 JEB589783:JEB589786 JNX589783:JNX589786 JXT589783:JXT589786 KHP589783:KHP589786 KRL589783:KRL589786 LBH589783:LBH589786 LLD589783:LLD589786 LUZ589783:LUZ589786 MEV589783:MEV589786 MOR589783:MOR589786 MYN589783:MYN589786 NIJ589783:NIJ589786 NSF589783:NSF589786 OCB589783:OCB589786 OLX589783:OLX589786 OVT589783:OVT589786 PFP589783:PFP589786 PPL589783:PPL589786 PZH589783:PZH589786 QJD589783:QJD589786 QSZ589783:QSZ589786 RCV589783:RCV589786 RMR589783:RMR589786 RWN589783:RWN589786 SGJ589783:SGJ589786 SQF589783:SQF589786 TAB589783:TAB589786 TJX589783:TJX589786 TTT589783:TTT589786 UDP589783:UDP589786 UNL589783:UNL589786 UXH589783:UXH589786 VHD589783:VHD589786 VQZ589783:VQZ589786 WAV589783:WAV589786 WKR589783:WKR589786 WUN589783:WUN589786 M655320:M655323 IB655319:IB655322 RX655319:RX655322 ABT655319:ABT655322 ALP655319:ALP655322 AVL655319:AVL655322 BFH655319:BFH655322 BPD655319:BPD655322 BYZ655319:BYZ655322 CIV655319:CIV655322 CSR655319:CSR655322 DCN655319:DCN655322 DMJ655319:DMJ655322 DWF655319:DWF655322 EGB655319:EGB655322 EPX655319:EPX655322 EZT655319:EZT655322 FJP655319:FJP655322 FTL655319:FTL655322 GDH655319:GDH655322 GND655319:GND655322 GWZ655319:GWZ655322 HGV655319:HGV655322 HQR655319:HQR655322 IAN655319:IAN655322 IKJ655319:IKJ655322 IUF655319:IUF655322 JEB655319:JEB655322 JNX655319:JNX655322 JXT655319:JXT655322 KHP655319:KHP655322 KRL655319:KRL655322 LBH655319:LBH655322 LLD655319:LLD655322 LUZ655319:LUZ655322 MEV655319:MEV655322 MOR655319:MOR655322 MYN655319:MYN655322 NIJ655319:NIJ655322 NSF655319:NSF655322 OCB655319:OCB655322 OLX655319:OLX655322 OVT655319:OVT655322 PFP655319:PFP655322 PPL655319:PPL655322 PZH655319:PZH655322 QJD655319:QJD655322 QSZ655319:QSZ655322 RCV655319:RCV655322 RMR655319:RMR655322 RWN655319:RWN655322 SGJ655319:SGJ655322 SQF655319:SQF655322 TAB655319:TAB655322 TJX655319:TJX655322 TTT655319:TTT655322 UDP655319:UDP655322 UNL655319:UNL655322 UXH655319:UXH655322 VHD655319:VHD655322 VQZ655319:VQZ655322 WAV655319:WAV655322 WKR655319:WKR655322 WUN655319:WUN655322 M720856:M720859 IB720855:IB720858 RX720855:RX720858 ABT720855:ABT720858 ALP720855:ALP720858 AVL720855:AVL720858 BFH720855:BFH720858 BPD720855:BPD720858 BYZ720855:BYZ720858 CIV720855:CIV720858 CSR720855:CSR720858 DCN720855:DCN720858 DMJ720855:DMJ720858 DWF720855:DWF720858 EGB720855:EGB720858 EPX720855:EPX720858 EZT720855:EZT720858 FJP720855:FJP720858 FTL720855:FTL720858 GDH720855:GDH720858 GND720855:GND720858 GWZ720855:GWZ720858 HGV720855:HGV720858 HQR720855:HQR720858 IAN720855:IAN720858 IKJ720855:IKJ720858 IUF720855:IUF720858 JEB720855:JEB720858 JNX720855:JNX720858 JXT720855:JXT720858 KHP720855:KHP720858 KRL720855:KRL720858 LBH720855:LBH720858 LLD720855:LLD720858 LUZ720855:LUZ720858 MEV720855:MEV720858 MOR720855:MOR720858 MYN720855:MYN720858 NIJ720855:NIJ720858 NSF720855:NSF720858 OCB720855:OCB720858 OLX720855:OLX720858 OVT720855:OVT720858 PFP720855:PFP720858 PPL720855:PPL720858 PZH720855:PZH720858 QJD720855:QJD720858 QSZ720855:QSZ720858 RCV720855:RCV720858 RMR720855:RMR720858 RWN720855:RWN720858 SGJ720855:SGJ720858 SQF720855:SQF720858 TAB720855:TAB720858 TJX720855:TJX720858 TTT720855:TTT720858 UDP720855:UDP720858 UNL720855:UNL720858 UXH720855:UXH720858 VHD720855:VHD720858 VQZ720855:VQZ720858 WAV720855:WAV720858 WKR720855:WKR720858 WUN720855:WUN720858 M786392:M786395 IB786391:IB786394 RX786391:RX786394 ABT786391:ABT786394 ALP786391:ALP786394 AVL786391:AVL786394 BFH786391:BFH786394 BPD786391:BPD786394 BYZ786391:BYZ786394 CIV786391:CIV786394 CSR786391:CSR786394 DCN786391:DCN786394 DMJ786391:DMJ786394 DWF786391:DWF786394 EGB786391:EGB786394 EPX786391:EPX786394 EZT786391:EZT786394 FJP786391:FJP786394 FTL786391:FTL786394 GDH786391:GDH786394 GND786391:GND786394 GWZ786391:GWZ786394 HGV786391:HGV786394 HQR786391:HQR786394 IAN786391:IAN786394 IKJ786391:IKJ786394 IUF786391:IUF786394 JEB786391:JEB786394 JNX786391:JNX786394 JXT786391:JXT786394 KHP786391:KHP786394 KRL786391:KRL786394 LBH786391:LBH786394 LLD786391:LLD786394 LUZ786391:LUZ786394 MEV786391:MEV786394 MOR786391:MOR786394 MYN786391:MYN786394 NIJ786391:NIJ786394 NSF786391:NSF786394 OCB786391:OCB786394 OLX786391:OLX786394 OVT786391:OVT786394 PFP786391:PFP786394 PPL786391:PPL786394 PZH786391:PZH786394 QJD786391:QJD786394 QSZ786391:QSZ786394 RCV786391:RCV786394 RMR786391:RMR786394 RWN786391:RWN786394 SGJ786391:SGJ786394 SQF786391:SQF786394 TAB786391:TAB786394 TJX786391:TJX786394 TTT786391:TTT786394 UDP786391:UDP786394 UNL786391:UNL786394 UXH786391:UXH786394 VHD786391:VHD786394 VQZ786391:VQZ786394 WAV786391:WAV786394 WKR786391:WKR786394 WUN786391:WUN786394 M851928:M851931 IB851927:IB851930 RX851927:RX851930 ABT851927:ABT851930 ALP851927:ALP851930 AVL851927:AVL851930 BFH851927:BFH851930 BPD851927:BPD851930 BYZ851927:BYZ851930 CIV851927:CIV851930 CSR851927:CSR851930 DCN851927:DCN851930 DMJ851927:DMJ851930 DWF851927:DWF851930 EGB851927:EGB851930 EPX851927:EPX851930 EZT851927:EZT851930 FJP851927:FJP851930 FTL851927:FTL851930 GDH851927:GDH851930 GND851927:GND851930 GWZ851927:GWZ851930 HGV851927:HGV851930 HQR851927:HQR851930 IAN851927:IAN851930 IKJ851927:IKJ851930 IUF851927:IUF851930 JEB851927:JEB851930 JNX851927:JNX851930 JXT851927:JXT851930 KHP851927:KHP851930 KRL851927:KRL851930 LBH851927:LBH851930 LLD851927:LLD851930 LUZ851927:LUZ851930 MEV851927:MEV851930 MOR851927:MOR851930 MYN851927:MYN851930 NIJ851927:NIJ851930 NSF851927:NSF851930 OCB851927:OCB851930 OLX851927:OLX851930 OVT851927:OVT851930 PFP851927:PFP851930 PPL851927:PPL851930 PZH851927:PZH851930 QJD851927:QJD851930 QSZ851927:QSZ851930 RCV851927:RCV851930 RMR851927:RMR851930 RWN851927:RWN851930 SGJ851927:SGJ851930 SQF851927:SQF851930 TAB851927:TAB851930 TJX851927:TJX851930 TTT851927:TTT851930 UDP851927:UDP851930 UNL851927:UNL851930 UXH851927:UXH851930 VHD851927:VHD851930 VQZ851927:VQZ851930 WAV851927:WAV851930 WKR851927:WKR851930 WUN851927:WUN851930 M917464:M917467 IB917463:IB917466 RX917463:RX917466 ABT917463:ABT917466 ALP917463:ALP917466 AVL917463:AVL917466 BFH917463:BFH917466 BPD917463:BPD917466 BYZ917463:BYZ917466 CIV917463:CIV917466 CSR917463:CSR917466 DCN917463:DCN917466 DMJ917463:DMJ917466 DWF917463:DWF917466 EGB917463:EGB917466 EPX917463:EPX917466 EZT917463:EZT917466 FJP917463:FJP917466 FTL917463:FTL917466 GDH917463:GDH917466 GND917463:GND917466 GWZ917463:GWZ917466 HGV917463:HGV917466 HQR917463:HQR917466 IAN917463:IAN917466 IKJ917463:IKJ917466 IUF917463:IUF917466 JEB917463:JEB917466 JNX917463:JNX917466 JXT917463:JXT917466 KHP917463:KHP917466 KRL917463:KRL917466 LBH917463:LBH917466 LLD917463:LLD917466 LUZ917463:LUZ917466 MEV917463:MEV917466 MOR917463:MOR917466 MYN917463:MYN917466 NIJ917463:NIJ917466 NSF917463:NSF917466 OCB917463:OCB917466 OLX917463:OLX917466 OVT917463:OVT917466 PFP917463:PFP917466 PPL917463:PPL917466 PZH917463:PZH917466 QJD917463:QJD917466 QSZ917463:QSZ917466 RCV917463:RCV917466 RMR917463:RMR917466 RWN917463:RWN917466 SGJ917463:SGJ917466 SQF917463:SQF917466 TAB917463:TAB917466 TJX917463:TJX917466 TTT917463:TTT917466 UDP917463:UDP917466 UNL917463:UNL917466 UXH917463:UXH917466 VHD917463:VHD917466 VQZ917463:VQZ917466 WAV917463:WAV917466 WKR917463:WKR917466 WUN917463:WUN917466 M983000:M983003 IB982999:IB983002 RX982999:RX983002 ABT982999:ABT983002 ALP982999:ALP983002 AVL982999:AVL983002 BFH982999:BFH983002 BPD982999:BPD983002 BYZ982999:BYZ983002 CIV982999:CIV983002 CSR982999:CSR983002 DCN982999:DCN983002 DMJ982999:DMJ983002 DWF982999:DWF983002 EGB982999:EGB983002 EPX982999:EPX983002 EZT982999:EZT983002 FJP982999:FJP983002 FTL982999:FTL983002 GDH982999:GDH983002 GND982999:GND983002 GWZ982999:GWZ983002 HGV982999:HGV983002 HQR982999:HQR983002 IAN982999:IAN983002 IKJ982999:IKJ983002 IUF982999:IUF983002 JEB982999:JEB983002 JNX982999:JNX983002 JXT982999:JXT983002 KHP982999:KHP983002 KRL982999:KRL983002 LBH982999:LBH983002 LLD982999:LLD983002 LUZ982999:LUZ983002 MEV982999:MEV983002 MOR982999:MOR983002 MYN982999:MYN983002 NIJ982999:NIJ983002 NSF982999:NSF983002 OCB982999:OCB983002 OLX982999:OLX983002 OVT982999:OVT983002 PFP982999:PFP983002 PPL982999:PPL983002 PZH982999:PZH983002 QJD982999:QJD983002 QSZ982999:QSZ983002 RCV982999:RCV983002 RMR982999:RMR983002 RWN982999:RWN983002 SGJ982999:SGJ983002 SQF982999:SQF983002 TAB982999:TAB983002 TJX982999:TJX983002 TTT982999:TTT983002 UDP982999:UDP983002 UNL982999:UNL983002 UXH982999:UXH983002 VHD982999:VHD983002 VQZ982999:VQZ983002 WAV982999:WAV983002 WKR982999:WKR983002 WUN982999:WUN983002 HV14 RR14 ABN14 ALJ14 AVF14 BFB14 BOX14 BYT14 CIP14 CSL14 DCH14 DMD14 DVZ14 EFV14 EPR14 EZN14 FJJ14 FTF14 GDB14 GMX14 GWT14 HGP14 HQL14 IAH14 IKD14 ITZ14 JDV14 JNR14 JXN14 KHJ14 KRF14 LBB14 LKX14 LUT14 MEP14 MOL14 MYH14 NID14 NRZ14 OBV14 OLR14 OVN14 PFJ14 PPF14 PZB14 QIX14 QST14 RCP14 RML14 RWH14 SGD14 SPZ14 SZV14 TJR14 TTN14 UDJ14 UNF14 UXB14 VGX14 VQT14 WAP14 WKL14 WUH14 G65406 HV65405 RR65405 ABN65405 ALJ65405 AVF65405 BFB65405 BOX65405 BYT65405 CIP65405 CSL65405 DCH65405 DMD65405 DVZ65405 EFV65405 EPR65405 EZN65405 FJJ65405 FTF65405 GDB65405 GMX65405 GWT65405 HGP65405 HQL65405 IAH65405 IKD65405 ITZ65405 JDV65405 JNR65405 JXN65405 KHJ65405 KRF65405 LBB65405 LKX65405 LUT65405 MEP65405 MOL65405 MYH65405 NID65405 NRZ65405 OBV65405 OLR65405 OVN65405 PFJ65405 PPF65405 PZB65405 QIX65405 QST65405 RCP65405 RML65405 RWH65405 SGD65405 SPZ65405 SZV65405 TJR65405 TTN65405 UDJ65405 UNF65405 UXB65405 VGX65405 VQT65405 WAP65405 WKL65405 WUH65405 G130942 HV130941 RR130941 ABN130941 ALJ130941 AVF130941 BFB130941 BOX130941 BYT130941 CIP130941 CSL130941 DCH130941 DMD130941 DVZ130941 EFV130941 EPR130941 EZN130941 FJJ130941 FTF130941 GDB130941 GMX130941 GWT130941 HGP130941 HQL130941 IAH130941 IKD130941 ITZ130941 JDV130941 JNR130941 JXN130941 KHJ130941 KRF130941 LBB130941 LKX130941 LUT130941 MEP130941 MOL130941 MYH130941 NID130941 NRZ130941 OBV130941 OLR130941 OVN130941 PFJ130941 PPF130941 PZB130941 QIX130941 QST130941 RCP130941 RML130941 RWH130941 SGD130941 SPZ130941 SZV130941 TJR130941 TTN130941 UDJ130941 UNF130941 UXB130941 VGX130941 VQT130941 WAP130941 WKL130941 WUH130941 G196478 HV196477 RR196477 ABN196477 ALJ196477 AVF196477 BFB196477 BOX196477 BYT196477 CIP196477 CSL196477 DCH196477 DMD196477 DVZ196477 EFV196477 EPR196477 EZN196477 FJJ196477 FTF196477 GDB196477 GMX196477 GWT196477 HGP196477 HQL196477 IAH196477 IKD196477 ITZ196477 JDV196477 JNR196477 JXN196477 KHJ196477 KRF196477 LBB196477 LKX196477 LUT196477 MEP196477 MOL196477 MYH196477 NID196477 NRZ196477 OBV196477 OLR196477 OVN196477 PFJ196477 PPF196477 PZB196477 QIX196477 QST196477 RCP196477 RML196477 RWH196477 SGD196477 SPZ196477 SZV196477 TJR196477 TTN196477 UDJ196477 UNF196477 UXB196477 VGX196477 VQT196477 WAP196477 WKL196477 WUH196477 G262014 HV262013 RR262013 ABN262013 ALJ262013 AVF262013 BFB262013 BOX262013 BYT262013 CIP262013 CSL262013 DCH262013 DMD262013 DVZ262013 EFV262013 EPR262013 EZN262013 FJJ262013 FTF262013 GDB262013 GMX262013 GWT262013 HGP262013 HQL262013 IAH262013 IKD262013 ITZ262013 JDV262013 JNR262013 JXN262013 KHJ262013 KRF262013 LBB262013 LKX262013 LUT262013 MEP262013 MOL262013 MYH262013 NID262013 NRZ262013 OBV262013 OLR262013 OVN262013 PFJ262013 PPF262013 PZB262013 QIX262013 QST262013 RCP262013 RML262013 RWH262013 SGD262013 SPZ262013 SZV262013 TJR262013 TTN262013 UDJ262013 UNF262013 UXB262013 VGX262013 VQT262013 WAP262013 WKL262013 WUH262013 G327550 HV327549 RR327549 ABN327549 ALJ327549 AVF327549 BFB327549 BOX327549 BYT327549 CIP327549 CSL327549 DCH327549 DMD327549 DVZ327549 EFV327549 EPR327549 EZN327549 FJJ327549 FTF327549 GDB327549 GMX327549 GWT327549 HGP327549 HQL327549 IAH327549 IKD327549 ITZ327549 JDV327549 JNR327549 JXN327549 KHJ327549 KRF327549 LBB327549 LKX327549 LUT327549 MEP327549 MOL327549 MYH327549 NID327549 NRZ327549 OBV327549 OLR327549 OVN327549 PFJ327549 PPF327549 PZB327549 QIX327549 QST327549 RCP327549 RML327549 RWH327549 SGD327549 SPZ327549 SZV327549 TJR327549 TTN327549 UDJ327549 UNF327549 UXB327549 VGX327549 VQT327549 WAP327549 WKL327549 WUH327549 G393086 HV393085 RR393085 ABN393085 ALJ393085 AVF393085 BFB393085 BOX393085 BYT393085 CIP393085 CSL393085 DCH393085 DMD393085 DVZ393085 EFV393085 EPR393085 EZN393085 FJJ393085 FTF393085 GDB393085 GMX393085 GWT393085 HGP393085 HQL393085 IAH393085 IKD393085 ITZ393085 JDV393085 JNR393085 JXN393085 KHJ393085 KRF393085 LBB393085 LKX393085 LUT393085 MEP393085 MOL393085 MYH393085 NID393085 NRZ393085 OBV393085 OLR393085 OVN393085 PFJ393085 PPF393085 PZB393085 QIX393085 QST393085 RCP393085 RML393085 RWH393085 SGD393085 SPZ393085 SZV393085 TJR393085 TTN393085 UDJ393085 UNF393085 UXB393085 VGX393085 VQT393085 WAP393085 WKL393085 WUH393085 G458622 HV458621 RR458621 ABN458621 ALJ458621 AVF458621 BFB458621 BOX458621 BYT458621 CIP458621 CSL458621 DCH458621 DMD458621 DVZ458621 EFV458621 EPR458621 EZN458621 FJJ458621 FTF458621 GDB458621 GMX458621 GWT458621 HGP458621 HQL458621 IAH458621 IKD458621 ITZ458621 JDV458621 JNR458621 JXN458621 KHJ458621 KRF458621 LBB458621 LKX458621 LUT458621 MEP458621 MOL458621 MYH458621 NID458621 NRZ458621 OBV458621 OLR458621 OVN458621 PFJ458621 PPF458621 PZB458621 QIX458621 QST458621 RCP458621 RML458621 RWH458621 SGD458621 SPZ458621 SZV458621 TJR458621 TTN458621 UDJ458621 UNF458621 UXB458621 VGX458621 VQT458621 WAP458621 WKL458621 WUH458621 G524158 HV524157 RR524157 ABN524157 ALJ524157 AVF524157 BFB524157 BOX524157 BYT524157 CIP524157 CSL524157 DCH524157 DMD524157 DVZ524157 EFV524157 EPR524157 EZN524157 FJJ524157 FTF524157 GDB524157 GMX524157 GWT524157 HGP524157 HQL524157 IAH524157 IKD524157 ITZ524157 JDV524157 JNR524157 JXN524157 KHJ524157 KRF524157 LBB524157 LKX524157 LUT524157 MEP524157 MOL524157 MYH524157 NID524157 NRZ524157 OBV524157 OLR524157 OVN524157 PFJ524157 PPF524157 PZB524157 QIX524157 QST524157 RCP524157 RML524157 RWH524157 SGD524157 SPZ524157 SZV524157 TJR524157 TTN524157 UDJ524157 UNF524157 UXB524157 VGX524157 VQT524157 WAP524157 WKL524157 WUH524157 G589694 HV589693 RR589693 ABN589693 ALJ589693 AVF589693 BFB589693 BOX589693 BYT589693 CIP589693 CSL589693 DCH589693 DMD589693 DVZ589693 EFV589693 EPR589693 EZN589693 FJJ589693 FTF589693 GDB589693 GMX589693 GWT589693 HGP589693 HQL589693 IAH589693 IKD589693 ITZ589693 JDV589693 JNR589693 JXN589693 KHJ589693 KRF589693 LBB589693 LKX589693 LUT589693 MEP589693 MOL589693 MYH589693 NID589693 NRZ589693 OBV589693 OLR589693 OVN589693 PFJ589693 PPF589693 PZB589693 QIX589693 QST589693 RCP589693 RML589693 RWH589693 SGD589693 SPZ589693 SZV589693 TJR589693 TTN589693 UDJ589693 UNF589693 UXB589693 VGX589693 VQT589693 WAP589693 WKL589693 WUH589693 G655230 HV655229 RR655229 ABN655229 ALJ655229 AVF655229 BFB655229 BOX655229 BYT655229 CIP655229 CSL655229 DCH655229 DMD655229 DVZ655229 EFV655229 EPR655229 EZN655229 FJJ655229 FTF655229 GDB655229 GMX655229 GWT655229 HGP655229 HQL655229 IAH655229 IKD655229 ITZ655229 JDV655229 JNR655229 JXN655229 KHJ655229 KRF655229 LBB655229 LKX655229 LUT655229 MEP655229 MOL655229 MYH655229 NID655229 NRZ655229 OBV655229 OLR655229 OVN655229 PFJ655229 PPF655229 PZB655229 QIX655229 QST655229 RCP655229 RML655229 RWH655229 SGD655229 SPZ655229 SZV655229 TJR655229 TTN655229 UDJ655229 UNF655229 UXB655229 VGX655229 VQT655229 WAP655229 WKL655229 WUH655229 G720766 HV720765 RR720765 ABN720765 ALJ720765 AVF720765 BFB720765 BOX720765 BYT720765 CIP720765 CSL720765 DCH720765 DMD720765 DVZ720765 EFV720765 EPR720765 EZN720765 FJJ720765 FTF720765 GDB720765 GMX720765 GWT720765 HGP720765 HQL720765 IAH720765 IKD720765 ITZ720765 JDV720765 JNR720765 JXN720765 KHJ720765 KRF720765 LBB720765 LKX720765 LUT720765 MEP720765 MOL720765 MYH720765 NID720765 NRZ720765 OBV720765 OLR720765 OVN720765 PFJ720765 PPF720765 PZB720765 QIX720765 QST720765 RCP720765 RML720765 RWH720765 SGD720765 SPZ720765 SZV720765 TJR720765 TTN720765 UDJ720765 UNF720765 UXB720765 VGX720765 VQT720765 WAP720765 WKL720765 WUH720765 G786302 HV786301 RR786301 ABN786301 ALJ786301 AVF786301 BFB786301 BOX786301 BYT786301 CIP786301 CSL786301 DCH786301 DMD786301 DVZ786301 EFV786301 EPR786301 EZN786301 FJJ786301 FTF786301 GDB786301 GMX786301 GWT786301 HGP786301 HQL786301 IAH786301 IKD786301 ITZ786301 JDV786301 JNR786301 JXN786301 KHJ786301 KRF786301 LBB786301 LKX786301 LUT786301 MEP786301 MOL786301 MYH786301 NID786301 NRZ786301 OBV786301 OLR786301 OVN786301 PFJ786301 PPF786301 PZB786301 QIX786301 QST786301 RCP786301 RML786301 RWH786301 SGD786301 SPZ786301 SZV786301 TJR786301 TTN786301 UDJ786301 UNF786301 UXB786301 VGX786301 VQT786301 WAP786301 WKL786301 WUH786301 G851838 HV851837 RR851837 ABN851837 ALJ851837 AVF851837 BFB851837 BOX851837 BYT851837 CIP851837 CSL851837 DCH851837 DMD851837 DVZ851837 EFV851837 EPR851837 EZN851837 FJJ851837 FTF851837 GDB851837 GMX851837 GWT851837 HGP851837 HQL851837 IAH851837 IKD851837 ITZ851837 JDV851837 JNR851837 JXN851837 KHJ851837 KRF851837 LBB851837 LKX851837 LUT851837 MEP851837 MOL851837 MYH851837 NID851837 NRZ851837 OBV851837 OLR851837 OVN851837 PFJ851837 PPF851837 PZB851837 QIX851837 QST851837 RCP851837 RML851837 RWH851837 SGD851837 SPZ851837 SZV851837 TJR851837 TTN851837 UDJ851837 UNF851837 UXB851837 VGX851837 VQT851837 WAP851837 WKL851837 WUH851837 G917374 HV917373 RR917373 ABN917373 ALJ917373 AVF917373 BFB917373 BOX917373 BYT917373 CIP917373 CSL917373 DCH917373 DMD917373 DVZ917373 EFV917373 EPR917373 EZN917373 FJJ917373 FTF917373 GDB917373 GMX917373 GWT917373 HGP917373 HQL917373 IAH917373 IKD917373 ITZ917373 JDV917373 JNR917373 JXN917373 KHJ917373 KRF917373 LBB917373 LKX917373 LUT917373 MEP917373 MOL917373 MYH917373 NID917373 NRZ917373 OBV917373 OLR917373 OVN917373 PFJ917373 PPF917373 PZB917373 QIX917373 QST917373 RCP917373 RML917373 RWH917373 SGD917373 SPZ917373 SZV917373 TJR917373 TTN917373 UDJ917373 UNF917373 UXB917373 VGX917373 VQT917373 WAP917373 WKL917373 WUH917373 G982910 HV982909 RR982909 ABN982909 ALJ982909 AVF982909 BFB982909 BOX982909 BYT982909 CIP982909 CSL982909 DCH982909 DMD982909 DVZ982909 EFV982909 EPR982909 EZN982909 FJJ982909 FTF982909 GDB982909 GMX982909 GWT982909 HGP982909 HQL982909 IAH982909 IKD982909 ITZ982909 JDV982909 JNR982909 JXN982909 KHJ982909 KRF982909 LBB982909 LKX982909 LUT982909 MEP982909 MOL982909 MYH982909 NID982909 NRZ982909 OBV982909 OLR982909 OVN982909 PFJ982909 PPF982909 PZB982909 QIX982909 QST982909 RCP982909 RML982909 RWH982909 SGD982909 SPZ982909 SZV982909 TJR982909 TTN982909 UDJ982909 UNF982909 UXB982909 VGX982909 VQT982909 WAP982909 WKL982909 WUH982909 IB24:IB27 HV19 RR19 ABN19 ALJ19 AVF19 BFB19 BOX19 BYT19 CIP19 CSL19 DCH19 DMD19 DVZ19 EFV19 EPR19 EZN19 FJJ19 FTF19 GDB19 GMX19 GWT19 HGP19 HQL19 IAH19 IKD19 ITZ19 JDV19 JNR19 JXN19 KHJ19 KRF19 LBB19 LKX19 LUT19 MEP19 MOL19 MYH19 NID19 NRZ19 OBV19 OLR19 OVN19 PFJ19 PPF19 PZB19 QIX19 QST19 RCP19 RML19 RWH19 SGD19 SPZ19 SZV19 TJR19 TTN19 UDJ19 UNF19 UXB19 VGX19 VQT19 WAP19 WKL19 WUH19 G65411 HV65410 RR65410 ABN65410 ALJ65410 AVF65410 BFB65410 BOX65410 BYT65410 CIP65410 CSL65410 DCH65410 DMD65410 DVZ65410 EFV65410 EPR65410 EZN65410 FJJ65410 FTF65410 GDB65410 GMX65410 GWT65410 HGP65410 HQL65410 IAH65410 IKD65410 ITZ65410 JDV65410 JNR65410 JXN65410 KHJ65410 KRF65410 LBB65410 LKX65410 LUT65410 MEP65410 MOL65410 MYH65410 NID65410 NRZ65410 OBV65410 OLR65410 OVN65410 PFJ65410 PPF65410 PZB65410 QIX65410 QST65410 RCP65410 RML65410 RWH65410 SGD65410 SPZ65410 SZV65410 TJR65410 TTN65410 UDJ65410 UNF65410 UXB65410 VGX65410 VQT65410 WAP65410 WKL65410 WUH65410 G130947 HV130946 RR130946 ABN130946 ALJ130946 AVF130946 BFB130946 BOX130946 BYT130946 CIP130946 CSL130946 DCH130946 DMD130946 DVZ130946 EFV130946 EPR130946 EZN130946 FJJ130946 FTF130946 GDB130946 GMX130946 GWT130946 HGP130946 HQL130946 IAH130946 IKD130946 ITZ130946 JDV130946 JNR130946 JXN130946 KHJ130946 KRF130946 LBB130946 LKX130946 LUT130946 MEP130946 MOL130946 MYH130946 NID130946 NRZ130946 OBV130946 OLR130946 OVN130946 PFJ130946 PPF130946 PZB130946 QIX130946 QST130946 RCP130946 RML130946 RWH130946 SGD130946 SPZ130946 SZV130946 TJR130946 TTN130946 UDJ130946 UNF130946 UXB130946 VGX130946 VQT130946 WAP130946 WKL130946 WUH130946 G196483 HV196482 RR196482 ABN196482 ALJ196482 AVF196482 BFB196482 BOX196482 BYT196482 CIP196482 CSL196482 DCH196482 DMD196482 DVZ196482 EFV196482 EPR196482 EZN196482 FJJ196482 FTF196482 GDB196482 GMX196482 GWT196482 HGP196482 HQL196482 IAH196482 IKD196482 ITZ196482 JDV196482 JNR196482 JXN196482 KHJ196482 KRF196482 LBB196482 LKX196482 LUT196482 MEP196482 MOL196482 MYH196482 NID196482 NRZ196482 OBV196482 OLR196482 OVN196482 PFJ196482 PPF196482 PZB196482 QIX196482 QST196482 RCP196482 RML196482 RWH196482 SGD196482 SPZ196482 SZV196482 TJR196482 TTN196482 UDJ196482 UNF196482 UXB196482 VGX196482 VQT196482 WAP196482 WKL196482 WUH196482 G262019 HV262018 RR262018 ABN262018 ALJ262018 AVF262018 BFB262018 BOX262018 BYT262018 CIP262018 CSL262018 DCH262018 DMD262018 DVZ262018 EFV262018 EPR262018 EZN262018 FJJ262018 FTF262018 GDB262018 GMX262018 GWT262018 HGP262018 HQL262018 IAH262018 IKD262018 ITZ262018 JDV262018 JNR262018 JXN262018 KHJ262018 KRF262018 LBB262018 LKX262018 LUT262018 MEP262018 MOL262018 MYH262018 NID262018 NRZ262018 OBV262018 OLR262018 OVN262018 PFJ262018 PPF262018 PZB262018 QIX262018 QST262018 RCP262018 RML262018 RWH262018 SGD262018 SPZ262018 SZV262018 TJR262018 TTN262018 UDJ262018 UNF262018 UXB262018 VGX262018 VQT262018 WAP262018 WKL262018 WUH262018 G327555 HV327554 RR327554 ABN327554 ALJ327554 AVF327554 BFB327554 BOX327554 BYT327554 CIP327554 CSL327554 DCH327554 DMD327554 DVZ327554 EFV327554 EPR327554 EZN327554 FJJ327554 FTF327554 GDB327554 GMX327554 GWT327554 HGP327554 HQL327554 IAH327554 IKD327554 ITZ327554 JDV327554 JNR327554 JXN327554 KHJ327554 KRF327554 LBB327554 LKX327554 LUT327554 MEP327554 MOL327554 MYH327554 NID327554 NRZ327554 OBV327554 OLR327554 OVN327554 PFJ327554 PPF327554 PZB327554 QIX327554 QST327554 RCP327554 RML327554 RWH327554 SGD327554 SPZ327554 SZV327554 TJR327554 TTN327554 UDJ327554 UNF327554 UXB327554 VGX327554 VQT327554 WAP327554 WKL327554 WUH327554 G393091 HV393090 RR393090 ABN393090 ALJ393090 AVF393090 BFB393090 BOX393090 BYT393090 CIP393090 CSL393090 DCH393090 DMD393090 DVZ393090 EFV393090 EPR393090 EZN393090 FJJ393090 FTF393090 GDB393090 GMX393090 GWT393090 HGP393090 HQL393090 IAH393090 IKD393090 ITZ393090 JDV393090 JNR393090 JXN393090 KHJ393090 KRF393090 LBB393090 LKX393090 LUT393090 MEP393090 MOL393090 MYH393090 NID393090 NRZ393090 OBV393090 OLR393090 OVN393090 PFJ393090 PPF393090 PZB393090 QIX393090 QST393090 RCP393090 RML393090 RWH393090 SGD393090 SPZ393090 SZV393090 TJR393090 TTN393090 UDJ393090 UNF393090 UXB393090 VGX393090 VQT393090 WAP393090 WKL393090 WUH393090 G458627 HV458626 RR458626 ABN458626 ALJ458626 AVF458626 BFB458626 BOX458626 BYT458626 CIP458626 CSL458626 DCH458626 DMD458626 DVZ458626 EFV458626 EPR458626 EZN458626 FJJ458626 FTF458626 GDB458626 GMX458626 GWT458626 HGP458626 HQL458626 IAH458626 IKD458626 ITZ458626 JDV458626 JNR458626 JXN458626 KHJ458626 KRF458626 LBB458626 LKX458626 LUT458626 MEP458626 MOL458626 MYH458626 NID458626 NRZ458626 OBV458626 OLR458626 OVN458626 PFJ458626 PPF458626 PZB458626 QIX458626 QST458626 RCP458626 RML458626 RWH458626 SGD458626 SPZ458626 SZV458626 TJR458626 TTN458626 UDJ458626 UNF458626 UXB458626 VGX458626 VQT458626 WAP458626 WKL458626 WUH458626 G524163 HV524162 RR524162 ABN524162 ALJ524162 AVF524162 BFB524162 BOX524162 BYT524162 CIP524162 CSL524162 DCH524162 DMD524162 DVZ524162 EFV524162 EPR524162 EZN524162 FJJ524162 FTF524162 GDB524162 GMX524162 GWT524162 HGP524162 HQL524162 IAH524162 IKD524162 ITZ524162 JDV524162 JNR524162 JXN524162 KHJ524162 KRF524162 LBB524162 LKX524162 LUT524162 MEP524162 MOL524162 MYH524162 NID524162 NRZ524162 OBV524162 OLR524162 OVN524162 PFJ524162 PPF524162 PZB524162 QIX524162 QST524162 RCP524162 RML524162 RWH524162 SGD524162 SPZ524162 SZV524162 TJR524162 TTN524162 UDJ524162 UNF524162 UXB524162 VGX524162 VQT524162 WAP524162 WKL524162 WUH524162 G589699 HV589698 RR589698 ABN589698 ALJ589698 AVF589698 BFB589698 BOX589698 BYT589698 CIP589698 CSL589698 DCH589698 DMD589698 DVZ589698 EFV589698 EPR589698 EZN589698 FJJ589698 FTF589698 GDB589698 GMX589698 GWT589698 HGP589698 HQL589698 IAH589698 IKD589698 ITZ589698 JDV589698 JNR589698 JXN589698 KHJ589698 KRF589698 LBB589698 LKX589698 LUT589698 MEP589698 MOL589698 MYH589698 NID589698 NRZ589698 OBV589698 OLR589698 OVN589698 PFJ589698 PPF589698 PZB589698 QIX589698 QST589698 RCP589698 RML589698 RWH589698 SGD589698 SPZ589698 SZV589698 TJR589698 TTN589698 UDJ589698 UNF589698 UXB589698 VGX589698 VQT589698 WAP589698 WKL589698 WUH589698 G655235 HV655234 RR655234 ABN655234 ALJ655234 AVF655234 BFB655234 BOX655234 BYT655234 CIP655234 CSL655234 DCH655234 DMD655234 DVZ655234 EFV655234 EPR655234 EZN655234 FJJ655234 FTF655234 GDB655234 GMX655234 GWT655234 HGP655234 HQL655234 IAH655234 IKD655234 ITZ655234 JDV655234 JNR655234 JXN655234 KHJ655234 KRF655234 LBB655234 LKX655234 LUT655234 MEP655234 MOL655234 MYH655234 NID655234 NRZ655234 OBV655234 OLR655234 OVN655234 PFJ655234 PPF655234 PZB655234 QIX655234 QST655234 RCP655234 RML655234 RWH655234 SGD655234 SPZ655234 SZV655234 TJR655234 TTN655234 UDJ655234 UNF655234 UXB655234 VGX655234 VQT655234 WAP655234 WKL655234 WUH655234 G720771 HV720770 RR720770 ABN720770 ALJ720770 AVF720770 BFB720770 BOX720770 BYT720770 CIP720770 CSL720770 DCH720770 DMD720770 DVZ720770 EFV720770 EPR720770 EZN720770 FJJ720770 FTF720770 GDB720770 GMX720770 GWT720770 HGP720770 HQL720770 IAH720770 IKD720770 ITZ720770 JDV720770 JNR720770 JXN720770 KHJ720770 KRF720770 LBB720770 LKX720770 LUT720770 MEP720770 MOL720770 MYH720770 NID720770 NRZ720770 OBV720770 OLR720770 OVN720770 PFJ720770 PPF720770 PZB720770 QIX720770 QST720770 RCP720770 RML720770 RWH720770 SGD720770 SPZ720770 SZV720770 TJR720770 TTN720770 UDJ720770 UNF720770 UXB720770 VGX720770 VQT720770 WAP720770 WKL720770 WUH720770 G786307 HV786306 RR786306 ABN786306 ALJ786306 AVF786306 BFB786306 BOX786306 BYT786306 CIP786306 CSL786306 DCH786306 DMD786306 DVZ786306 EFV786306 EPR786306 EZN786306 FJJ786306 FTF786306 GDB786306 GMX786306 GWT786306 HGP786306 HQL786306 IAH786306 IKD786306 ITZ786306 JDV786306 JNR786306 JXN786306 KHJ786306 KRF786306 LBB786306 LKX786306 LUT786306 MEP786306 MOL786306 MYH786306 NID786306 NRZ786306 OBV786306 OLR786306 OVN786306 PFJ786306 PPF786306 PZB786306 QIX786306 QST786306 RCP786306 RML786306 RWH786306 SGD786306 SPZ786306 SZV786306 TJR786306 TTN786306 UDJ786306 UNF786306 UXB786306 VGX786306 VQT786306 WAP786306 WKL786306 WUH786306 G851843 HV851842 RR851842 ABN851842 ALJ851842 AVF851842 BFB851842 BOX851842 BYT851842 CIP851842 CSL851842 DCH851842 DMD851842 DVZ851842 EFV851842 EPR851842 EZN851842 FJJ851842 FTF851842 GDB851842 GMX851842 GWT851842 HGP851842 HQL851842 IAH851842 IKD851842 ITZ851842 JDV851842 JNR851842 JXN851842 KHJ851842 KRF851842 LBB851842 LKX851842 LUT851842 MEP851842 MOL851842 MYH851842 NID851842 NRZ851842 OBV851842 OLR851842 OVN851842 PFJ851842 PPF851842 PZB851842 QIX851842 QST851842 RCP851842 RML851842 RWH851842 SGD851842 SPZ851842 SZV851842 TJR851842 TTN851842 UDJ851842 UNF851842 UXB851842 VGX851842 VQT851842 WAP851842 WKL851842 WUH851842 G917379 HV917378 RR917378 ABN917378 ALJ917378 AVF917378 BFB917378 BOX917378 BYT917378 CIP917378 CSL917378 DCH917378 DMD917378 DVZ917378 EFV917378 EPR917378 EZN917378 FJJ917378 FTF917378 GDB917378 GMX917378 GWT917378 HGP917378 HQL917378 IAH917378 IKD917378 ITZ917378 JDV917378 JNR917378 JXN917378 KHJ917378 KRF917378 LBB917378 LKX917378 LUT917378 MEP917378 MOL917378 MYH917378 NID917378 NRZ917378 OBV917378 OLR917378 OVN917378 PFJ917378 PPF917378 PZB917378 QIX917378 QST917378 RCP917378 RML917378 RWH917378 SGD917378 SPZ917378 SZV917378 TJR917378 TTN917378 UDJ917378 UNF917378 UXB917378 VGX917378 VQT917378 WAP917378 WKL917378 WUH917378 G982915 HV982914 RR982914 ABN982914 ALJ982914 AVF982914 BFB982914 BOX982914 BYT982914 CIP982914 CSL982914 DCH982914 DMD982914 DVZ982914 EFV982914 EPR982914 EZN982914 FJJ982914 FTF982914 GDB982914 GMX982914 GWT982914 HGP982914 HQL982914 IAH982914 IKD982914 ITZ982914 JDV982914 JNR982914 JXN982914 KHJ982914 KRF982914 LBB982914 LKX982914 LUT982914 MEP982914 MOL982914 MYH982914 NID982914 NRZ982914 OBV982914 OLR982914 OVN982914 PFJ982914 PPF982914 PZB982914 QIX982914 QST982914 RCP982914 RML982914 RWH982914 SGD982914 SPZ982914 SZV982914 TJR982914 TTN982914 UDJ982914 UNF982914 UXB982914 VGX982914 VQT982914 WAP982914 WKL982914 WUH982914 HV24 RR24 ABN24 ALJ24 AVF24 BFB24 BOX24 BYT24 CIP24 CSL24 DCH24 DMD24 DVZ24 EFV24 EPR24 EZN24 FJJ24 FTF24 GDB24 GMX24 GWT24 HGP24 HQL24 IAH24 IKD24 ITZ24 JDV24 JNR24 JXN24 KHJ24 KRF24 LBB24 LKX24 LUT24 MEP24 MOL24 MYH24 NID24 NRZ24 OBV24 OLR24 OVN24 PFJ24 PPF24 PZB24 QIX24 QST24 RCP24 RML24 RWH24 SGD24 SPZ24 SZV24 TJR24 TTN24 UDJ24 UNF24 UXB24 VGX24 VQT24 WAP24 WKL24 WUH24 G65416 HV65415 RR65415 ABN65415 ALJ65415 AVF65415 BFB65415 BOX65415 BYT65415 CIP65415 CSL65415 DCH65415 DMD65415 DVZ65415 EFV65415 EPR65415 EZN65415 FJJ65415 FTF65415 GDB65415 GMX65415 GWT65415 HGP65415 HQL65415 IAH65415 IKD65415 ITZ65415 JDV65415 JNR65415 JXN65415 KHJ65415 KRF65415 LBB65415 LKX65415 LUT65415 MEP65415 MOL65415 MYH65415 NID65415 NRZ65415 OBV65415 OLR65415 OVN65415 PFJ65415 PPF65415 PZB65415 QIX65415 QST65415 RCP65415 RML65415 RWH65415 SGD65415 SPZ65415 SZV65415 TJR65415 TTN65415 UDJ65415 UNF65415 UXB65415 VGX65415 VQT65415 WAP65415 WKL65415 WUH65415 G130952 HV130951 RR130951 ABN130951 ALJ130951 AVF130951 BFB130951 BOX130951 BYT130951 CIP130951 CSL130951 DCH130951 DMD130951 DVZ130951 EFV130951 EPR130951 EZN130951 FJJ130951 FTF130951 GDB130951 GMX130951 GWT130951 HGP130951 HQL130951 IAH130951 IKD130951 ITZ130951 JDV130951 JNR130951 JXN130951 KHJ130951 KRF130951 LBB130951 LKX130951 LUT130951 MEP130951 MOL130951 MYH130951 NID130951 NRZ130951 OBV130951 OLR130951 OVN130951 PFJ130951 PPF130951 PZB130951 QIX130951 QST130951 RCP130951 RML130951 RWH130951 SGD130951 SPZ130951 SZV130951 TJR130951 TTN130951 UDJ130951 UNF130951 UXB130951 VGX130951 VQT130951 WAP130951 WKL130951 WUH130951 G196488 HV196487 RR196487 ABN196487 ALJ196487 AVF196487 BFB196487 BOX196487 BYT196487 CIP196487 CSL196487 DCH196487 DMD196487 DVZ196487 EFV196487 EPR196487 EZN196487 FJJ196487 FTF196487 GDB196487 GMX196487 GWT196487 HGP196487 HQL196487 IAH196487 IKD196487 ITZ196487 JDV196487 JNR196487 JXN196487 KHJ196487 KRF196487 LBB196487 LKX196487 LUT196487 MEP196487 MOL196487 MYH196487 NID196487 NRZ196487 OBV196487 OLR196487 OVN196487 PFJ196487 PPF196487 PZB196487 QIX196487 QST196487 RCP196487 RML196487 RWH196487 SGD196487 SPZ196487 SZV196487 TJR196487 TTN196487 UDJ196487 UNF196487 UXB196487 VGX196487 VQT196487 WAP196487 WKL196487 WUH196487 G262024 HV262023 RR262023 ABN262023 ALJ262023 AVF262023 BFB262023 BOX262023 BYT262023 CIP262023 CSL262023 DCH262023 DMD262023 DVZ262023 EFV262023 EPR262023 EZN262023 FJJ262023 FTF262023 GDB262023 GMX262023 GWT262023 HGP262023 HQL262023 IAH262023 IKD262023 ITZ262023 JDV262023 JNR262023 JXN262023 KHJ262023 KRF262023 LBB262023 LKX262023 LUT262023 MEP262023 MOL262023 MYH262023 NID262023 NRZ262023 OBV262023 OLR262023 OVN262023 PFJ262023 PPF262023 PZB262023 QIX262023 QST262023 RCP262023 RML262023 RWH262023 SGD262023 SPZ262023 SZV262023 TJR262023 TTN262023 UDJ262023 UNF262023 UXB262023 VGX262023 VQT262023 WAP262023 WKL262023 WUH262023 G327560 HV327559 RR327559 ABN327559 ALJ327559 AVF327559 BFB327559 BOX327559 BYT327559 CIP327559 CSL327559 DCH327559 DMD327559 DVZ327559 EFV327559 EPR327559 EZN327559 FJJ327559 FTF327559 GDB327559 GMX327559 GWT327559 HGP327559 HQL327559 IAH327559 IKD327559 ITZ327559 JDV327559 JNR327559 JXN327559 KHJ327559 KRF327559 LBB327559 LKX327559 LUT327559 MEP327559 MOL327559 MYH327559 NID327559 NRZ327559 OBV327559 OLR327559 OVN327559 PFJ327559 PPF327559 PZB327559 QIX327559 QST327559 RCP327559 RML327559 RWH327559 SGD327559 SPZ327559 SZV327559 TJR327559 TTN327559 UDJ327559 UNF327559 UXB327559 VGX327559 VQT327559 WAP327559 WKL327559 WUH327559 G393096 HV393095 RR393095 ABN393095 ALJ393095 AVF393095 BFB393095 BOX393095 BYT393095 CIP393095 CSL393095 DCH393095 DMD393095 DVZ393095 EFV393095 EPR393095 EZN393095 FJJ393095 FTF393095 GDB393095 GMX393095 GWT393095 HGP393095 HQL393095 IAH393095 IKD393095 ITZ393095 JDV393095 JNR393095 JXN393095 KHJ393095 KRF393095 LBB393095 LKX393095 LUT393095 MEP393095 MOL393095 MYH393095 NID393095 NRZ393095 OBV393095 OLR393095 OVN393095 PFJ393095 PPF393095 PZB393095 QIX393095 QST393095 RCP393095 RML393095 RWH393095 SGD393095 SPZ393095 SZV393095 TJR393095 TTN393095 UDJ393095 UNF393095 UXB393095 VGX393095 VQT393095 WAP393095 WKL393095 WUH393095 G458632 HV458631 RR458631 ABN458631 ALJ458631 AVF458631 BFB458631 BOX458631 BYT458631 CIP458631 CSL458631 DCH458631 DMD458631 DVZ458631 EFV458631 EPR458631 EZN458631 FJJ458631 FTF458631 GDB458631 GMX458631 GWT458631 HGP458631 HQL458631 IAH458631 IKD458631 ITZ458631 JDV458631 JNR458631 JXN458631 KHJ458631 KRF458631 LBB458631 LKX458631 LUT458631 MEP458631 MOL458631 MYH458631 NID458631 NRZ458631 OBV458631 OLR458631 OVN458631 PFJ458631 PPF458631 PZB458631 QIX458631 QST458631 RCP458631 RML458631 RWH458631 SGD458631 SPZ458631 SZV458631 TJR458631 TTN458631 UDJ458631 UNF458631 UXB458631 VGX458631 VQT458631 WAP458631 WKL458631 WUH458631 G524168 HV524167 RR524167 ABN524167 ALJ524167 AVF524167 BFB524167 BOX524167 BYT524167 CIP524167 CSL524167 DCH524167 DMD524167 DVZ524167 EFV524167 EPR524167 EZN524167 FJJ524167 FTF524167 GDB524167 GMX524167 GWT524167 HGP524167 HQL524167 IAH524167 IKD524167 ITZ524167 JDV524167 JNR524167 JXN524167 KHJ524167 KRF524167 LBB524167 LKX524167 LUT524167 MEP524167 MOL524167 MYH524167 NID524167 NRZ524167 OBV524167 OLR524167 OVN524167 PFJ524167 PPF524167 PZB524167 QIX524167 QST524167 RCP524167 RML524167 RWH524167 SGD524167 SPZ524167 SZV524167 TJR524167 TTN524167 UDJ524167 UNF524167 UXB524167 VGX524167 VQT524167 WAP524167 WKL524167 WUH524167 G589704 HV589703 RR589703 ABN589703 ALJ589703 AVF589703 BFB589703 BOX589703 BYT589703 CIP589703 CSL589703 DCH589703 DMD589703 DVZ589703 EFV589703 EPR589703 EZN589703 FJJ589703 FTF589703 GDB589703 GMX589703 GWT589703 HGP589703 HQL589703 IAH589703 IKD589703 ITZ589703 JDV589703 JNR589703 JXN589703 KHJ589703 KRF589703 LBB589703 LKX589703 LUT589703 MEP589703 MOL589703 MYH589703 NID589703 NRZ589703 OBV589703 OLR589703 OVN589703 PFJ589703 PPF589703 PZB589703 QIX589703 QST589703 RCP589703 RML589703 RWH589703 SGD589703 SPZ589703 SZV589703 TJR589703 TTN589703 UDJ589703 UNF589703 UXB589703 VGX589703 VQT589703 WAP589703 WKL589703 WUH589703 G655240 HV655239 RR655239 ABN655239 ALJ655239 AVF655239 BFB655239 BOX655239 BYT655239 CIP655239 CSL655239 DCH655239 DMD655239 DVZ655239 EFV655239 EPR655239 EZN655239 FJJ655239 FTF655239 GDB655239 GMX655239 GWT655239 HGP655239 HQL655239 IAH655239 IKD655239 ITZ655239 JDV655239 JNR655239 JXN655239 KHJ655239 KRF655239 LBB655239 LKX655239 LUT655239 MEP655239 MOL655239 MYH655239 NID655239 NRZ655239 OBV655239 OLR655239 OVN655239 PFJ655239 PPF655239 PZB655239 QIX655239 QST655239 RCP655239 RML655239 RWH655239 SGD655239 SPZ655239 SZV655239 TJR655239 TTN655239 UDJ655239 UNF655239 UXB655239 VGX655239 VQT655239 WAP655239 WKL655239 WUH655239 G720776 HV720775 RR720775 ABN720775 ALJ720775 AVF720775 BFB720775 BOX720775 BYT720775 CIP720775 CSL720775 DCH720775 DMD720775 DVZ720775 EFV720775 EPR720775 EZN720775 FJJ720775 FTF720775 GDB720775 GMX720775 GWT720775 HGP720775 HQL720775 IAH720775 IKD720775 ITZ720775 JDV720775 JNR720775 JXN720775 KHJ720775 KRF720775 LBB720775 LKX720775 LUT720775 MEP720775 MOL720775 MYH720775 NID720775 NRZ720775 OBV720775 OLR720775 OVN720775 PFJ720775 PPF720775 PZB720775 QIX720775 QST720775 RCP720775 RML720775 RWH720775 SGD720775 SPZ720775 SZV720775 TJR720775 TTN720775 UDJ720775 UNF720775 UXB720775 VGX720775 VQT720775 WAP720775 WKL720775 WUH720775 G786312 HV786311 RR786311 ABN786311 ALJ786311 AVF786311 BFB786311 BOX786311 BYT786311 CIP786311 CSL786311 DCH786311 DMD786311 DVZ786311 EFV786311 EPR786311 EZN786311 FJJ786311 FTF786311 GDB786311 GMX786311 GWT786311 HGP786311 HQL786311 IAH786311 IKD786311 ITZ786311 JDV786311 JNR786311 JXN786311 KHJ786311 KRF786311 LBB786311 LKX786311 LUT786311 MEP786311 MOL786311 MYH786311 NID786311 NRZ786311 OBV786311 OLR786311 OVN786311 PFJ786311 PPF786311 PZB786311 QIX786311 QST786311 RCP786311 RML786311 RWH786311 SGD786311 SPZ786311 SZV786311 TJR786311 TTN786311 UDJ786311 UNF786311 UXB786311 VGX786311 VQT786311 WAP786311 WKL786311 WUH786311 G851848 HV851847 RR851847 ABN851847 ALJ851847 AVF851847 BFB851847 BOX851847 BYT851847 CIP851847 CSL851847 DCH851847 DMD851847 DVZ851847 EFV851847 EPR851847 EZN851847 FJJ851847 FTF851847 GDB851847 GMX851847 GWT851847 HGP851847 HQL851847 IAH851847 IKD851847 ITZ851847 JDV851847 JNR851847 JXN851847 KHJ851847 KRF851847 LBB851847 LKX851847 LUT851847 MEP851847 MOL851847 MYH851847 NID851847 NRZ851847 OBV851847 OLR851847 OVN851847 PFJ851847 PPF851847 PZB851847 QIX851847 QST851847 RCP851847 RML851847 RWH851847 SGD851847 SPZ851847 SZV851847 TJR851847 TTN851847 UDJ851847 UNF851847 UXB851847 VGX851847 VQT851847 WAP851847 WKL851847 WUH851847 G917384 HV917383 RR917383 ABN917383 ALJ917383 AVF917383 BFB917383 BOX917383 BYT917383 CIP917383 CSL917383 DCH917383 DMD917383 DVZ917383 EFV917383 EPR917383 EZN917383 FJJ917383 FTF917383 GDB917383 GMX917383 GWT917383 HGP917383 HQL917383 IAH917383 IKD917383 ITZ917383 JDV917383 JNR917383 JXN917383 KHJ917383 KRF917383 LBB917383 LKX917383 LUT917383 MEP917383 MOL917383 MYH917383 NID917383 NRZ917383 OBV917383 OLR917383 OVN917383 PFJ917383 PPF917383 PZB917383 QIX917383 QST917383 RCP917383 RML917383 RWH917383 SGD917383 SPZ917383 SZV917383 TJR917383 TTN917383 UDJ917383 UNF917383 UXB917383 VGX917383 VQT917383 WAP917383 WKL917383 WUH917383 G982920 HV982919 RR982919 ABN982919 ALJ982919 AVF982919 BFB982919 BOX982919 BYT982919 CIP982919 CSL982919 DCH982919 DMD982919 DVZ982919 EFV982919 EPR982919 EZN982919 FJJ982919 FTF982919 GDB982919 GMX982919 GWT982919 HGP982919 HQL982919 IAH982919 IKD982919 ITZ982919 JDV982919 JNR982919 JXN982919 KHJ982919 KRF982919 LBB982919 LKX982919 LUT982919 MEP982919 MOL982919 MYH982919 NID982919 NRZ982919 OBV982919 OLR982919 OVN982919 PFJ982919 PPF982919 PZB982919 QIX982919 QST982919 RCP982919 RML982919 RWH982919 SGD982919 SPZ982919 SZV982919 TJR982919 TTN982919 UDJ982919 UNF982919 UXB982919 VGX982919 VQT982919 WAP982919 WKL982919 WUH982919 G65421 HV65420 RR65420 ABN65420 ALJ65420 AVF65420 BFB65420 BOX65420 BYT65420 CIP65420 CSL65420 DCH65420 DMD65420 DVZ65420 EFV65420 EPR65420 EZN65420 FJJ65420 FTF65420 GDB65420 GMX65420 GWT65420 HGP65420 HQL65420 IAH65420 IKD65420 ITZ65420 JDV65420 JNR65420 JXN65420 KHJ65420 KRF65420 LBB65420 LKX65420 LUT65420 MEP65420 MOL65420 MYH65420 NID65420 NRZ65420 OBV65420 OLR65420 OVN65420 PFJ65420 PPF65420 PZB65420 QIX65420 QST65420 RCP65420 RML65420 RWH65420 SGD65420 SPZ65420 SZV65420 TJR65420 TTN65420 UDJ65420 UNF65420 UXB65420 VGX65420 VQT65420 WAP65420 WKL65420 WUH65420 G130957 HV130956 RR130956 ABN130956 ALJ130956 AVF130956 BFB130956 BOX130956 BYT130956 CIP130956 CSL130956 DCH130956 DMD130956 DVZ130956 EFV130956 EPR130956 EZN130956 FJJ130956 FTF130956 GDB130956 GMX130956 GWT130956 HGP130956 HQL130956 IAH130956 IKD130956 ITZ130956 JDV130956 JNR130956 JXN130956 KHJ130956 KRF130956 LBB130956 LKX130956 LUT130956 MEP130956 MOL130956 MYH130956 NID130956 NRZ130956 OBV130956 OLR130956 OVN130956 PFJ130956 PPF130956 PZB130956 QIX130956 QST130956 RCP130956 RML130956 RWH130956 SGD130956 SPZ130956 SZV130956 TJR130956 TTN130956 UDJ130956 UNF130956 UXB130956 VGX130956 VQT130956 WAP130956 WKL130956 WUH130956 G196493 HV196492 RR196492 ABN196492 ALJ196492 AVF196492 BFB196492 BOX196492 BYT196492 CIP196492 CSL196492 DCH196492 DMD196492 DVZ196492 EFV196492 EPR196492 EZN196492 FJJ196492 FTF196492 GDB196492 GMX196492 GWT196492 HGP196492 HQL196492 IAH196492 IKD196492 ITZ196492 JDV196492 JNR196492 JXN196492 KHJ196492 KRF196492 LBB196492 LKX196492 LUT196492 MEP196492 MOL196492 MYH196492 NID196492 NRZ196492 OBV196492 OLR196492 OVN196492 PFJ196492 PPF196492 PZB196492 QIX196492 QST196492 RCP196492 RML196492 RWH196492 SGD196492 SPZ196492 SZV196492 TJR196492 TTN196492 UDJ196492 UNF196492 UXB196492 VGX196492 VQT196492 WAP196492 WKL196492 WUH196492 G262029 HV262028 RR262028 ABN262028 ALJ262028 AVF262028 BFB262028 BOX262028 BYT262028 CIP262028 CSL262028 DCH262028 DMD262028 DVZ262028 EFV262028 EPR262028 EZN262028 FJJ262028 FTF262028 GDB262028 GMX262028 GWT262028 HGP262028 HQL262028 IAH262028 IKD262028 ITZ262028 JDV262028 JNR262028 JXN262028 KHJ262028 KRF262028 LBB262028 LKX262028 LUT262028 MEP262028 MOL262028 MYH262028 NID262028 NRZ262028 OBV262028 OLR262028 OVN262028 PFJ262028 PPF262028 PZB262028 QIX262028 QST262028 RCP262028 RML262028 RWH262028 SGD262028 SPZ262028 SZV262028 TJR262028 TTN262028 UDJ262028 UNF262028 UXB262028 VGX262028 VQT262028 WAP262028 WKL262028 WUH262028 G327565 HV327564 RR327564 ABN327564 ALJ327564 AVF327564 BFB327564 BOX327564 BYT327564 CIP327564 CSL327564 DCH327564 DMD327564 DVZ327564 EFV327564 EPR327564 EZN327564 FJJ327564 FTF327564 GDB327564 GMX327564 GWT327564 HGP327564 HQL327564 IAH327564 IKD327564 ITZ327564 JDV327564 JNR327564 JXN327564 KHJ327564 KRF327564 LBB327564 LKX327564 LUT327564 MEP327564 MOL327564 MYH327564 NID327564 NRZ327564 OBV327564 OLR327564 OVN327564 PFJ327564 PPF327564 PZB327564 QIX327564 QST327564 RCP327564 RML327564 RWH327564 SGD327564 SPZ327564 SZV327564 TJR327564 TTN327564 UDJ327564 UNF327564 UXB327564 VGX327564 VQT327564 WAP327564 WKL327564 WUH327564 G393101 HV393100 RR393100 ABN393100 ALJ393100 AVF393100 BFB393100 BOX393100 BYT393100 CIP393100 CSL393100 DCH393100 DMD393100 DVZ393100 EFV393100 EPR393100 EZN393100 FJJ393100 FTF393100 GDB393100 GMX393100 GWT393100 HGP393100 HQL393100 IAH393100 IKD393100 ITZ393100 JDV393100 JNR393100 JXN393100 KHJ393100 KRF393100 LBB393100 LKX393100 LUT393100 MEP393100 MOL393100 MYH393100 NID393100 NRZ393100 OBV393100 OLR393100 OVN393100 PFJ393100 PPF393100 PZB393100 QIX393100 QST393100 RCP393100 RML393100 RWH393100 SGD393100 SPZ393100 SZV393100 TJR393100 TTN393100 UDJ393100 UNF393100 UXB393100 VGX393100 VQT393100 WAP393100 WKL393100 WUH393100 G458637 HV458636 RR458636 ABN458636 ALJ458636 AVF458636 BFB458636 BOX458636 BYT458636 CIP458636 CSL458636 DCH458636 DMD458636 DVZ458636 EFV458636 EPR458636 EZN458636 FJJ458636 FTF458636 GDB458636 GMX458636 GWT458636 HGP458636 HQL458636 IAH458636 IKD458636 ITZ458636 JDV458636 JNR458636 JXN458636 KHJ458636 KRF458636 LBB458636 LKX458636 LUT458636 MEP458636 MOL458636 MYH458636 NID458636 NRZ458636 OBV458636 OLR458636 OVN458636 PFJ458636 PPF458636 PZB458636 QIX458636 QST458636 RCP458636 RML458636 RWH458636 SGD458636 SPZ458636 SZV458636 TJR458636 TTN458636 UDJ458636 UNF458636 UXB458636 VGX458636 VQT458636 WAP458636 WKL458636 WUH458636 G524173 HV524172 RR524172 ABN524172 ALJ524172 AVF524172 BFB524172 BOX524172 BYT524172 CIP524172 CSL524172 DCH524172 DMD524172 DVZ524172 EFV524172 EPR524172 EZN524172 FJJ524172 FTF524172 GDB524172 GMX524172 GWT524172 HGP524172 HQL524172 IAH524172 IKD524172 ITZ524172 JDV524172 JNR524172 JXN524172 KHJ524172 KRF524172 LBB524172 LKX524172 LUT524172 MEP524172 MOL524172 MYH524172 NID524172 NRZ524172 OBV524172 OLR524172 OVN524172 PFJ524172 PPF524172 PZB524172 QIX524172 QST524172 RCP524172 RML524172 RWH524172 SGD524172 SPZ524172 SZV524172 TJR524172 TTN524172 UDJ524172 UNF524172 UXB524172 VGX524172 VQT524172 WAP524172 WKL524172 WUH524172 G589709 HV589708 RR589708 ABN589708 ALJ589708 AVF589708 BFB589708 BOX589708 BYT589708 CIP589708 CSL589708 DCH589708 DMD589708 DVZ589708 EFV589708 EPR589708 EZN589708 FJJ589708 FTF589708 GDB589708 GMX589708 GWT589708 HGP589708 HQL589708 IAH589708 IKD589708 ITZ589708 JDV589708 JNR589708 JXN589708 KHJ589708 KRF589708 LBB589708 LKX589708 LUT589708 MEP589708 MOL589708 MYH589708 NID589708 NRZ589708 OBV589708 OLR589708 OVN589708 PFJ589708 PPF589708 PZB589708 QIX589708 QST589708 RCP589708 RML589708 RWH589708 SGD589708 SPZ589708 SZV589708 TJR589708 TTN589708 UDJ589708 UNF589708 UXB589708 VGX589708 VQT589708 WAP589708 WKL589708 WUH589708 G655245 HV655244 RR655244 ABN655244 ALJ655244 AVF655244 BFB655244 BOX655244 BYT655244 CIP655244 CSL655244 DCH655244 DMD655244 DVZ655244 EFV655244 EPR655244 EZN655244 FJJ655244 FTF655244 GDB655244 GMX655244 GWT655244 HGP655244 HQL655244 IAH655244 IKD655244 ITZ655244 JDV655244 JNR655244 JXN655244 KHJ655244 KRF655244 LBB655244 LKX655244 LUT655244 MEP655244 MOL655244 MYH655244 NID655244 NRZ655244 OBV655244 OLR655244 OVN655244 PFJ655244 PPF655244 PZB655244 QIX655244 QST655244 RCP655244 RML655244 RWH655244 SGD655244 SPZ655244 SZV655244 TJR655244 TTN655244 UDJ655244 UNF655244 UXB655244 VGX655244 VQT655244 WAP655244 WKL655244 WUH655244 G720781 HV720780 RR720780 ABN720780 ALJ720780 AVF720780 BFB720780 BOX720780 BYT720780 CIP720780 CSL720780 DCH720780 DMD720780 DVZ720780 EFV720780 EPR720780 EZN720780 FJJ720780 FTF720780 GDB720780 GMX720780 GWT720780 HGP720780 HQL720780 IAH720780 IKD720780 ITZ720780 JDV720780 JNR720780 JXN720780 KHJ720780 KRF720780 LBB720780 LKX720780 LUT720780 MEP720780 MOL720780 MYH720780 NID720780 NRZ720780 OBV720780 OLR720780 OVN720780 PFJ720780 PPF720780 PZB720780 QIX720780 QST720780 RCP720780 RML720780 RWH720780 SGD720780 SPZ720780 SZV720780 TJR720780 TTN720780 UDJ720780 UNF720780 UXB720780 VGX720780 VQT720780 WAP720780 WKL720780 WUH720780 G786317 HV786316 RR786316 ABN786316 ALJ786316 AVF786316 BFB786316 BOX786316 BYT786316 CIP786316 CSL786316 DCH786316 DMD786316 DVZ786316 EFV786316 EPR786316 EZN786316 FJJ786316 FTF786316 GDB786316 GMX786316 GWT786316 HGP786316 HQL786316 IAH786316 IKD786316 ITZ786316 JDV786316 JNR786316 JXN786316 KHJ786316 KRF786316 LBB786316 LKX786316 LUT786316 MEP786316 MOL786316 MYH786316 NID786316 NRZ786316 OBV786316 OLR786316 OVN786316 PFJ786316 PPF786316 PZB786316 QIX786316 QST786316 RCP786316 RML786316 RWH786316 SGD786316 SPZ786316 SZV786316 TJR786316 TTN786316 UDJ786316 UNF786316 UXB786316 VGX786316 VQT786316 WAP786316 WKL786316 WUH786316 G851853 HV851852 RR851852 ABN851852 ALJ851852 AVF851852 BFB851852 BOX851852 BYT851852 CIP851852 CSL851852 DCH851852 DMD851852 DVZ851852 EFV851852 EPR851852 EZN851852 FJJ851852 FTF851852 GDB851852 GMX851852 GWT851852 HGP851852 HQL851852 IAH851852 IKD851852 ITZ851852 JDV851852 JNR851852 JXN851852 KHJ851852 KRF851852 LBB851852 LKX851852 LUT851852 MEP851852 MOL851852 MYH851852 NID851852 NRZ851852 OBV851852 OLR851852 OVN851852 PFJ851852 PPF851852 PZB851852 QIX851852 QST851852 RCP851852 RML851852 RWH851852 SGD851852 SPZ851852 SZV851852 TJR851852 TTN851852 UDJ851852 UNF851852 UXB851852 VGX851852 VQT851852 WAP851852 WKL851852 WUH851852 G917389 HV917388 RR917388 ABN917388 ALJ917388 AVF917388 BFB917388 BOX917388 BYT917388 CIP917388 CSL917388 DCH917388 DMD917388 DVZ917388 EFV917388 EPR917388 EZN917388 FJJ917388 FTF917388 GDB917388 GMX917388 GWT917388 HGP917388 HQL917388 IAH917388 IKD917388 ITZ917388 JDV917388 JNR917388 JXN917388 KHJ917388 KRF917388 LBB917388 LKX917388 LUT917388 MEP917388 MOL917388 MYH917388 NID917388 NRZ917388 OBV917388 OLR917388 OVN917388 PFJ917388 PPF917388 PZB917388 QIX917388 QST917388 RCP917388 RML917388 RWH917388 SGD917388 SPZ917388 SZV917388 TJR917388 TTN917388 UDJ917388 UNF917388 UXB917388 VGX917388 VQT917388 WAP917388 WKL917388 WUH917388 G982925 HV982924 RR982924 ABN982924 ALJ982924 AVF982924 BFB982924 BOX982924 BYT982924 CIP982924 CSL982924 DCH982924 DMD982924 DVZ982924 EFV982924 EPR982924 EZN982924 FJJ982924 FTF982924 GDB982924 GMX982924 GWT982924 HGP982924 HQL982924 IAH982924 IKD982924 ITZ982924 JDV982924 JNR982924 JXN982924 KHJ982924 KRF982924 LBB982924 LKX982924 LUT982924 MEP982924 MOL982924 MYH982924 NID982924 NRZ982924 OBV982924 OLR982924 OVN982924 PFJ982924 PPF982924 PZB982924 QIX982924 QST982924 RCP982924 RML982924 RWH982924 SGD982924 SPZ982924 SZV982924 TJR982924 TTN982924 UDJ982924 UNF982924 UXB982924 VGX982924 VQT982924 WAP982924 WKL982924 WUH982924 G65426 HV65425 RR65425 ABN65425 ALJ65425 AVF65425 BFB65425 BOX65425 BYT65425 CIP65425 CSL65425 DCH65425 DMD65425 DVZ65425 EFV65425 EPR65425 EZN65425 FJJ65425 FTF65425 GDB65425 GMX65425 GWT65425 HGP65425 HQL65425 IAH65425 IKD65425 ITZ65425 JDV65425 JNR65425 JXN65425 KHJ65425 KRF65425 LBB65425 LKX65425 LUT65425 MEP65425 MOL65425 MYH65425 NID65425 NRZ65425 OBV65425 OLR65425 OVN65425 PFJ65425 PPF65425 PZB65425 QIX65425 QST65425 RCP65425 RML65425 RWH65425 SGD65425 SPZ65425 SZV65425 TJR65425 TTN65425 UDJ65425 UNF65425 UXB65425 VGX65425 VQT65425 WAP65425 WKL65425 WUH65425 G130962 HV130961 RR130961 ABN130961 ALJ130961 AVF130961 BFB130961 BOX130961 BYT130961 CIP130961 CSL130961 DCH130961 DMD130961 DVZ130961 EFV130961 EPR130961 EZN130961 FJJ130961 FTF130961 GDB130961 GMX130961 GWT130961 HGP130961 HQL130961 IAH130961 IKD130961 ITZ130961 JDV130961 JNR130961 JXN130961 KHJ130961 KRF130961 LBB130961 LKX130961 LUT130961 MEP130961 MOL130961 MYH130961 NID130961 NRZ130961 OBV130961 OLR130961 OVN130961 PFJ130961 PPF130961 PZB130961 QIX130961 QST130961 RCP130961 RML130961 RWH130961 SGD130961 SPZ130961 SZV130961 TJR130961 TTN130961 UDJ130961 UNF130961 UXB130961 VGX130961 VQT130961 WAP130961 WKL130961 WUH130961 G196498 HV196497 RR196497 ABN196497 ALJ196497 AVF196497 BFB196497 BOX196497 BYT196497 CIP196497 CSL196497 DCH196497 DMD196497 DVZ196497 EFV196497 EPR196497 EZN196497 FJJ196497 FTF196497 GDB196497 GMX196497 GWT196497 HGP196497 HQL196497 IAH196497 IKD196497 ITZ196497 JDV196497 JNR196497 JXN196497 KHJ196497 KRF196497 LBB196497 LKX196497 LUT196497 MEP196497 MOL196497 MYH196497 NID196497 NRZ196497 OBV196497 OLR196497 OVN196497 PFJ196497 PPF196497 PZB196497 QIX196497 QST196497 RCP196497 RML196497 RWH196497 SGD196497 SPZ196497 SZV196497 TJR196497 TTN196497 UDJ196497 UNF196497 UXB196497 VGX196497 VQT196497 WAP196497 WKL196497 WUH196497 G262034 HV262033 RR262033 ABN262033 ALJ262033 AVF262033 BFB262033 BOX262033 BYT262033 CIP262033 CSL262033 DCH262033 DMD262033 DVZ262033 EFV262033 EPR262033 EZN262033 FJJ262033 FTF262033 GDB262033 GMX262033 GWT262033 HGP262033 HQL262033 IAH262033 IKD262033 ITZ262033 JDV262033 JNR262033 JXN262033 KHJ262033 KRF262033 LBB262033 LKX262033 LUT262033 MEP262033 MOL262033 MYH262033 NID262033 NRZ262033 OBV262033 OLR262033 OVN262033 PFJ262033 PPF262033 PZB262033 QIX262033 QST262033 RCP262033 RML262033 RWH262033 SGD262033 SPZ262033 SZV262033 TJR262033 TTN262033 UDJ262033 UNF262033 UXB262033 VGX262033 VQT262033 WAP262033 WKL262033 WUH262033 G327570 HV327569 RR327569 ABN327569 ALJ327569 AVF327569 BFB327569 BOX327569 BYT327569 CIP327569 CSL327569 DCH327569 DMD327569 DVZ327569 EFV327569 EPR327569 EZN327569 FJJ327569 FTF327569 GDB327569 GMX327569 GWT327569 HGP327569 HQL327569 IAH327569 IKD327569 ITZ327569 JDV327569 JNR327569 JXN327569 KHJ327569 KRF327569 LBB327569 LKX327569 LUT327569 MEP327569 MOL327569 MYH327569 NID327569 NRZ327569 OBV327569 OLR327569 OVN327569 PFJ327569 PPF327569 PZB327569 QIX327569 QST327569 RCP327569 RML327569 RWH327569 SGD327569 SPZ327569 SZV327569 TJR327569 TTN327569 UDJ327569 UNF327569 UXB327569 VGX327569 VQT327569 WAP327569 WKL327569 WUH327569 G393106 HV393105 RR393105 ABN393105 ALJ393105 AVF393105 BFB393105 BOX393105 BYT393105 CIP393105 CSL393105 DCH393105 DMD393105 DVZ393105 EFV393105 EPR393105 EZN393105 FJJ393105 FTF393105 GDB393105 GMX393105 GWT393105 HGP393105 HQL393105 IAH393105 IKD393105 ITZ393105 JDV393105 JNR393105 JXN393105 KHJ393105 KRF393105 LBB393105 LKX393105 LUT393105 MEP393105 MOL393105 MYH393105 NID393105 NRZ393105 OBV393105 OLR393105 OVN393105 PFJ393105 PPF393105 PZB393105 QIX393105 QST393105 RCP393105 RML393105 RWH393105 SGD393105 SPZ393105 SZV393105 TJR393105 TTN393105 UDJ393105 UNF393105 UXB393105 VGX393105 VQT393105 WAP393105 WKL393105 WUH393105 G458642 HV458641 RR458641 ABN458641 ALJ458641 AVF458641 BFB458641 BOX458641 BYT458641 CIP458641 CSL458641 DCH458641 DMD458641 DVZ458641 EFV458641 EPR458641 EZN458641 FJJ458641 FTF458641 GDB458641 GMX458641 GWT458641 HGP458641 HQL458641 IAH458641 IKD458641 ITZ458641 JDV458641 JNR458641 JXN458641 KHJ458641 KRF458641 LBB458641 LKX458641 LUT458641 MEP458641 MOL458641 MYH458641 NID458641 NRZ458641 OBV458641 OLR458641 OVN458641 PFJ458641 PPF458641 PZB458641 QIX458641 QST458641 RCP458641 RML458641 RWH458641 SGD458641 SPZ458641 SZV458641 TJR458641 TTN458641 UDJ458641 UNF458641 UXB458641 VGX458641 VQT458641 WAP458641 WKL458641 WUH458641 G524178 HV524177 RR524177 ABN524177 ALJ524177 AVF524177 BFB524177 BOX524177 BYT524177 CIP524177 CSL524177 DCH524177 DMD524177 DVZ524177 EFV524177 EPR524177 EZN524177 FJJ524177 FTF524177 GDB524177 GMX524177 GWT524177 HGP524177 HQL524177 IAH524177 IKD524177 ITZ524177 JDV524177 JNR524177 JXN524177 KHJ524177 KRF524177 LBB524177 LKX524177 LUT524177 MEP524177 MOL524177 MYH524177 NID524177 NRZ524177 OBV524177 OLR524177 OVN524177 PFJ524177 PPF524177 PZB524177 QIX524177 QST524177 RCP524177 RML524177 RWH524177 SGD524177 SPZ524177 SZV524177 TJR524177 TTN524177 UDJ524177 UNF524177 UXB524177 VGX524177 VQT524177 WAP524177 WKL524177 WUH524177 G589714 HV589713 RR589713 ABN589713 ALJ589713 AVF589713 BFB589713 BOX589713 BYT589713 CIP589713 CSL589713 DCH589713 DMD589713 DVZ589713 EFV589713 EPR589713 EZN589713 FJJ589713 FTF589713 GDB589713 GMX589713 GWT589713 HGP589713 HQL589713 IAH589713 IKD589713 ITZ589713 JDV589713 JNR589713 JXN589713 KHJ589713 KRF589713 LBB589713 LKX589713 LUT589713 MEP589713 MOL589713 MYH589713 NID589713 NRZ589713 OBV589713 OLR589713 OVN589713 PFJ589713 PPF589713 PZB589713 QIX589713 QST589713 RCP589713 RML589713 RWH589713 SGD589713 SPZ589713 SZV589713 TJR589713 TTN589713 UDJ589713 UNF589713 UXB589713 VGX589713 VQT589713 WAP589713 WKL589713 WUH589713 G655250 HV655249 RR655249 ABN655249 ALJ655249 AVF655249 BFB655249 BOX655249 BYT655249 CIP655249 CSL655249 DCH655249 DMD655249 DVZ655249 EFV655249 EPR655249 EZN655249 FJJ655249 FTF655249 GDB655249 GMX655249 GWT655249 HGP655249 HQL655249 IAH655249 IKD655249 ITZ655249 JDV655249 JNR655249 JXN655249 KHJ655249 KRF655249 LBB655249 LKX655249 LUT655249 MEP655249 MOL655249 MYH655249 NID655249 NRZ655249 OBV655249 OLR655249 OVN655249 PFJ655249 PPF655249 PZB655249 QIX655249 QST655249 RCP655249 RML655249 RWH655249 SGD655249 SPZ655249 SZV655249 TJR655249 TTN655249 UDJ655249 UNF655249 UXB655249 VGX655249 VQT655249 WAP655249 WKL655249 WUH655249 G720786 HV720785 RR720785 ABN720785 ALJ720785 AVF720785 BFB720785 BOX720785 BYT720785 CIP720785 CSL720785 DCH720785 DMD720785 DVZ720785 EFV720785 EPR720785 EZN720785 FJJ720785 FTF720785 GDB720785 GMX720785 GWT720785 HGP720785 HQL720785 IAH720785 IKD720785 ITZ720785 JDV720785 JNR720785 JXN720785 KHJ720785 KRF720785 LBB720785 LKX720785 LUT720785 MEP720785 MOL720785 MYH720785 NID720785 NRZ720785 OBV720785 OLR720785 OVN720785 PFJ720785 PPF720785 PZB720785 QIX720785 QST720785 RCP720785 RML720785 RWH720785 SGD720785 SPZ720785 SZV720785 TJR720785 TTN720785 UDJ720785 UNF720785 UXB720785 VGX720785 VQT720785 WAP720785 WKL720785 WUH720785 G786322 HV786321 RR786321 ABN786321 ALJ786321 AVF786321 BFB786321 BOX786321 BYT786321 CIP786321 CSL786321 DCH786321 DMD786321 DVZ786321 EFV786321 EPR786321 EZN786321 FJJ786321 FTF786321 GDB786321 GMX786321 GWT786321 HGP786321 HQL786321 IAH786321 IKD786321 ITZ786321 JDV786321 JNR786321 JXN786321 KHJ786321 KRF786321 LBB786321 LKX786321 LUT786321 MEP786321 MOL786321 MYH786321 NID786321 NRZ786321 OBV786321 OLR786321 OVN786321 PFJ786321 PPF786321 PZB786321 QIX786321 QST786321 RCP786321 RML786321 RWH786321 SGD786321 SPZ786321 SZV786321 TJR786321 TTN786321 UDJ786321 UNF786321 UXB786321 VGX786321 VQT786321 WAP786321 WKL786321 WUH786321 G851858 HV851857 RR851857 ABN851857 ALJ851857 AVF851857 BFB851857 BOX851857 BYT851857 CIP851857 CSL851857 DCH851857 DMD851857 DVZ851857 EFV851857 EPR851857 EZN851857 FJJ851857 FTF851857 GDB851857 GMX851857 GWT851857 HGP851857 HQL851857 IAH851857 IKD851857 ITZ851857 JDV851857 JNR851857 JXN851857 KHJ851857 KRF851857 LBB851857 LKX851857 LUT851857 MEP851857 MOL851857 MYH851857 NID851857 NRZ851857 OBV851857 OLR851857 OVN851857 PFJ851857 PPF851857 PZB851857 QIX851857 QST851857 RCP851857 RML851857 RWH851857 SGD851857 SPZ851857 SZV851857 TJR851857 TTN851857 UDJ851857 UNF851857 UXB851857 VGX851857 VQT851857 WAP851857 WKL851857 WUH851857 G917394 HV917393 RR917393 ABN917393 ALJ917393 AVF917393 BFB917393 BOX917393 BYT917393 CIP917393 CSL917393 DCH917393 DMD917393 DVZ917393 EFV917393 EPR917393 EZN917393 FJJ917393 FTF917393 GDB917393 GMX917393 GWT917393 HGP917393 HQL917393 IAH917393 IKD917393 ITZ917393 JDV917393 JNR917393 JXN917393 KHJ917393 KRF917393 LBB917393 LKX917393 LUT917393 MEP917393 MOL917393 MYH917393 NID917393 NRZ917393 OBV917393 OLR917393 OVN917393 PFJ917393 PPF917393 PZB917393 QIX917393 QST917393 RCP917393 RML917393 RWH917393 SGD917393 SPZ917393 SZV917393 TJR917393 TTN917393 UDJ917393 UNF917393 UXB917393 VGX917393 VQT917393 WAP917393 WKL917393 WUH917393 G982930 HV982929 RR982929 ABN982929 ALJ982929 AVF982929 BFB982929 BOX982929 BYT982929 CIP982929 CSL982929 DCH982929 DMD982929 DVZ982929 EFV982929 EPR982929 EZN982929 FJJ982929 FTF982929 GDB982929 GMX982929 GWT982929 HGP982929 HQL982929 IAH982929 IKD982929 ITZ982929 JDV982929 JNR982929 JXN982929 KHJ982929 KRF982929 LBB982929 LKX982929 LUT982929 MEP982929 MOL982929 MYH982929 NID982929 NRZ982929 OBV982929 OLR982929 OVN982929 PFJ982929 PPF982929 PZB982929 QIX982929 QST982929 RCP982929 RML982929 RWH982929 SGD982929 SPZ982929 SZV982929 TJR982929 TTN982929 UDJ982929 UNF982929 UXB982929 VGX982929 VQT982929 WAP982929 WKL982929 WUH982929 G65431 HV65430 RR65430 ABN65430 ALJ65430 AVF65430 BFB65430 BOX65430 BYT65430 CIP65430 CSL65430 DCH65430 DMD65430 DVZ65430 EFV65430 EPR65430 EZN65430 FJJ65430 FTF65430 GDB65430 GMX65430 GWT65430 HGP65430 HQL65430 IAH65430 IKD65430 ITZ65430 JDV65430 JNR65430 JXN65430 KHJ65430 KRF65430 LBB65430 LKX65430 LUT65430 MEP65430 MOL65430 MYH65430 NID65430 NRZ65430 OBV65430 OLR65430 OVN65430 PFJ65430 PPF65430 PZB65430 QIX65430 QST65430 RCP65430 RML65430 RWH65430 SGD65430 SPZ65430 SZV65430 TJR65430 TTN65430 UDJ65430 UNF65430 UXB65430 VGX65430 VQT65430 WAP65430 WKL65430 WUH65430 G130967 HV130966 RR130966 ABN130966 ALJ130966 AVF130966 BFB130966 BOX130966 BYT130966 CIP130966 CSL130966 DCH130966 DMD130966 DVZ130966 EFV130966 EPR130966 EZN130966 FJJ130966 FTF130966 GDB130966 GMX130966 GWT130966 HGP130966 HQL130966 IAH130966 IKD130966 ITZ130966 JDV130966 JNR130966 JXN130966 KHJ130966 KRF130966 LBB130966 LKX130966 LUT130966 MEP130966 MOL130966 MYH130966 NID130966 NRZ130966 OBV130966 OLR130966 OVN130966 PFJ130966 PPF130966 PZB130966 QIX130966 QST130966 RCP130966 RML130966 RWH130966 SGD130966 SPZ130966 SZV130966 TJR130966 TTN130966 UDJ130966 UNF130966 UXB130966 VGX130966 VQT130966 WAP130966 WKL130966 WUH130966 G196503 HV196502 RR196502 ABN196502 ALJ196502 AVF196502 BFB196502 BOX196502 BYT196502 CIP196502 CSL196502 DCH196502 DMD196502 DVZ196502 EFV196502 EPR196502 EZN196502 FJJ196502 FTF196502 GDB196502 GMX196502 GWT196502 HGP196502 HQL196502 IAH196502 IKD196502 ITZ196502 JDV196502 JNR196502 JXN196502 KHJ196502 KRF196502 LBB196502 LKX196502 LUT196502 MEP196502 MOL196502 MYH196502 NID196502 NRZ196502 OBV196502 OLR196502 OVN196502 PFJ196502 PPF196502 PZB196502 QIX196502 QST196502 RCP196502 RML196502 RWH196502 SGD196502 SPZ196502 SZV196502 TJR196502 TTN196502 UDJ196502 UNF196502 UXB196502 VGX196502 VQT196502 WAP196502 WKL196502 WUH196502 G262039 HV262038 RR262038 ABN262038 ALJ262038 AVF262038 BFB262038 BOX262038 BYT262038 CIP262038 CSL262038 DCH262038 DMD262038 DVZ262038 EFV262038 EPR262038 EZN262038 FJJ262038 FTF262038 GDB262038 GMX262038 GWT262038 HGP262038 HQL262038 IAH262038 IKD262038 ITZ262038 JDV262038 JNR262038 JXN262038 KHJ262038 KRF262038 LBB262038 LKX262038 LUT262038 MEP262038 MOL262038 MYH262038 NID262038 NRZ262038 OBV262038 OLR262038 OVN262038 PFJ262038 PPF262038 PZB262038 QIX262038 QST262038 RCP262038 RML262038 RWH262038 SGD262038 SPZ262038 SZV262038 TJR262038 TTN262038 UDJ262038 UNF262038 UXB262038 VGX262038 VQT262038 WAP262038 WKL262038 WUH262038 G327575 HV327574 RR327574 ABN327574 ALJ327574 AVF327574 BFB327574 BOX327574 BYT327574 CIP327574 CSL327574 DCH327574 DMD327574 DVZ327574 EFV327574 EPR327574 EZN327574 FJJ327574 FTF327574 GDB327574 GMX327574 GWT327574 HGP327574 HQL327574 IAH327574 IKD327574 ITZ327574 JDV327574 JNR327574 JXN327574 KHJ327574 KRF327574 LBB327574 LKX327574 LUT327574 MEP327574 MOL327574 MYH327574 NID327574 NRZ327574 OBV327574 OLR327574 OVN327574 PFJ327574 PPF327574 PZB327574 QIX327574 QST327574 RCP327574 RML327574 RWH327574 SGD327574 SPZ327574 SZV327574 TJR327574 TTN327574 UDJ327574 UNF327574 UXB327574 VGX327574 VQT327574 WAP327574 WKL327574 WUH327574 G393111 HV393110 RR393110 ABN393110 ALJ393110 AVF393110 BFB393110 BOX393110 BYT393110 CIP393110 CSL393110 DCH393110 DMD393110 DVZ393110 EFV393110 EPR393110 EZN393110 FJJ393110 FTF393110 GDB393110 GMX393110 GWT393110 HGP393110 HQL393110 IAH393110 IKD393110 ITZ393110 JDV393110 JNR393110 JXN393110 KHJ393110 KRF393110 LBB393110 LKX393110 LUT393110 MEP393110 MOL393110 MYH393110 NID393110 NRZ393110 OBV393110 OLR393110 OVN393110 PFJ393110 PPF393110 PZB393110 QIX393110 QST393110 RCP393110 RML393110 RWH393110 SGD393110 SPZ393110 SZV393110 TJR393110 TTN393110 UDJ393110 UNF393110 UXB393110 VGX393110 VQT393110 WAP393110 WKL393110 WUH393110 G458647 HV458646 RR458646 ABN458646 ALJ458646 AVF458646 BFB458646 BOX458646 BYT458646 CIP458646 CSL458646 DCH458646 DMD458646 DVZ458646 EFV458646 EPR458646 EZN458646 FJJ458646 FTF458646 GDB458646 GMX458646 GWT458646 HGP458646 HQL458646 IAH458646 IKD458646 ITZ458646 JDV458646 JNR458646 JXN458646 KHJ458646 KRF458646 LBB458646 LKX458646 LUT458646 MEP458646 MOL458646 MYH458646 NID458646 NRZ458646 OBV458646 OLR458646 OVN458646 PFJ458646 PPF458646 PZB458646 QIX458646 QST458646 RCP458646 RML458646 RWH458646 SGD458646 SPZ458646 SZV458646 TJR458646 TTN458646 UDJ458646 UNF458646 UXB458646 VGX458646 VQT458646 WAP458646 WKL458646 WUH458646 G524183 HV524182 RR524182 ABN524182 ALJ524182 AVF524182 BFB524182 BOX524182 BYT524182 CIP524182 CSL524182 DCH524182 DMD524182 DVZ524182 EFV524182 EPR524182 EZN524182 FJJ524182 FTF524182 GDB524182 GMX524182 GWT524182 HGP524182 HQL524182 IAH524182 IKD524182 ITZ524182 JDV524182 JNR524182 JXN524182 KHJ524182 KRF524182 LBB524182 LKX524182 LUT524182 MEP524182 MOL524182 MYH524182 NID524182 NRZ524182 OBV524182 OLR524182 OVN524182 PFJ524182 PPF524182 PZB524182 QIX524182 QST524182 RCP524182 RML524182 RWH524182 SGD524182 SPZ524182 SZV524182 TJR524182 TTN524182 UDJ524182 UNF524182 UXB524182 VGX524182 VQT524182 WAP524182 WKL524182 WUH524182 G589719 HV589718 RR589718 ABN589718 ALJ589718 AVF589718 BFB589718 BOX589718 BYT589718 CIP589718 CSL589718 DCH589718 DMD589718 DVZ589718 EFV589718 EPR589718 EZN589718 FJJ589718 FTF589718 GDB589718 GMX589718 GWT589718 HGP589718 HQL589718 IAH589718 IKD589718 ITZ589718 JDV589718 JNR589718 JXN589718 KHJ589718 KRF589718 LBB589718 LKX589718 LUT589718 MEP589718 MOL589718 MYH589718 NID589718 NRZ589718 OBV589718 OLR589718 OVN589718 PFJ589718 PPF589718 PZB589718 QIX589718 QST589718 RCP589718 RML589718 RWH589718 SGD589718 SPZ589718 SZV589718 TJR589718 TTN589718 UDJ589718 UNF589718 UXB589718 VGX589718 VQT589718 WAP589718 WKL589718 WUH589718 G655255 HV655254 RR655254 ABN655254 ALJ655254 AVF655254 BFB655254 BOX655254 BYT655254 CIP655254 CSL655254 DCH655254 DMD655254 DVZ655254 EFV655254 EPR655254 EZN655254 FJJ655254 FTF655254 GDB655254 GMX655254 GWT655254 HGP655254 HQL655254 IAH655254 IKD655254 ITZ655254 JDV655254 JNR655254 JXN655254 KHJ655254 KRF655254 LBB655254 LKX655254 LUT655254 MEP655254 MOL655254 MYH655254 NID655254 NRZ655254 OBV655254 OLR655254 OVN655254 PFJ655254 PPF655254 PZB655254 QIX655254 QST655254 RCP655254 RML655254 RWH655254 SGD655254 SPZ655254 SZV655254 TJR655254 TTN655254 UDJ655254 UNF655254 UXB655254 VGX655254 VQT655254 WAP655254 WKL655254 WUH655254 G720791 HV720790 RR720790 ABN720790 ALJ720790 AVF720790 BFB720790 BOX720790 BYT720790 CIP720790 CSL720790 DCH720790 DMD720790 DVZ720790 EFV720790 EPR720790 EZN720790 FJJ720790 FTF720790 GDB720790 GMX720790 GWT720790 HGP720790 HQL720790 IAH720790 IKD720790 ITZ720790 JDV720790 JNR720790 JXN720790 KHJ720790 KRF720790 LBB720790 LKX720790 LUT720790 MEP720790 MOL720790 MYH720790 NID720790 NRZ720790 OBV720790 OLR720790 OVN720790 PFJ720790 PPF720790 PZB720790 QIX720790 QST720790 RCP720790 RML720790 RWH720790 SGD720790 SPZ720790 SZV720790 TJR720790 TTN720790 UDJ720790 UNF720790 UXB720790 VGX720790 VQT720790 WAP720790 WKL720790 WUH720790 G786327 HV786326 RR786326 ABN786326 ALJ786326 AVF786326 BFB786326 BOX786326 BYT786326 CIP786326 CSL786326 DCH786326 DMD786326 DVZ786326 EFV786326 EPR786326 EZN786326 FJJ786326 FTF786326 GDB786326 GMX786326 GWT786326 HGP786326 HQL786326 IAH786326 IKD786326 ITZ786326 JDV786326 JNR786326 JXN786326 KHJ786326 KRF786326 LBB786326 LKX786326 LUT786326 MEP786326 MOL786326 MYH786326 NID786326 NRZ786326 OBV786326 OLR786326 OVN786326 PFJ786326 PPF786326 PZB786326 QIX786326 QST786326 RCP786326 RML786326 RWH786326 SGD786326 SPZ786326 SZV786326 TJR786326 TTN786326 UDJ786326 UNF786326 UXB786326 VGX786326 VQT786326 WAP786326 WKL786326 WUH786326 G851863 HV851862 RR851862 ABN851862 ALJ851862 AVF851862 BFB851862 BOX851862 BYT851862 CIP851862 CSL851862 DCH851862 DMD851862 DVZ851862 EFV851862 EPR851862 EZN851862 FJJ851862 FTF851862 GDB851862 GMX851862 GWT851862 HGP851862 HQL851862 IAH851862 IKD851862 ITZ851862 JDV851862 JNR851862 JXN851862 KHJ851862 KRF851862 LBB851862 LKX851862 LUT851862 MEP851862 MOL851862 MYH851862 NID851862 NRZ851862 OBV851862 OLR851862 OVN851862 PFJ851862 PPF851862 PZB851862 QIX851862 QST851862 RCP851862 RML851862 RWH851862 SGD851862 SPZ851862 SZV851862 TJR851862 TTN851862 UDJ851862 UNF851862 UXB851862 VGX851862 VQT851862 WAP851862 WKL851862 WUH851862 G917399 HV917398 RR917398 ABN917398 ALJ917398 AVF917398 BFB917398 BOX917398 BYT917398 CIP917398 CSL917398 DCH917398 DMD917398 DVZ917398 EFV917398 EPR917398 EZN917398 FJJ917398 FTF917398 GDB917398 GMX917398 GWT917398 HGP917398 HQL917398 IAH917398 IKD917398 ITZ917398 JDV917398 JNR917398 JXN917398 KHJ917398 KRF917398 LBB917398 LKX917398 LUT917398 MEP917398 MOL917398 MYH917398 NID917398 NRZ917398 OBV917398 OLR917398 OVN917398 PFJ917398 PPF917398 PZB917398 QIX917398 QST917398 RCP917398 RML917398 RWH917398 SGD917398 SPZ917398 SZV917398 TJR917398 TTN917398 UDJ917398 UNF917398 UXB917398 VGX917398 VQT917398 WAP917398 WKL917398 WUH917398 G982935 HV982934 RR982934 ABN982934 ALJ982934 AVF982934 BFB982934 BOX982934 BYT982934 CIP982934 CSL982934 DCH982934 DMD982934 DVZ982934 EFV982934 EPR982934 EZN982934 FJJ982934 FTF982934 GDB982934 GMX982934 GWT982934 HGP982934 HQL982934 IAH982934 IKD982934 ITZ982934 JDV982934 JNR982934 JXN982934 KHJ982934 KRF982934 LBB982934 LKX982934 LUT982934 MEP982934 MOL982934 MYH982934 NID982934 NRZ982934 OBV982934 OLR982934 OVN982934 PFJ982934 PPF982934 PZB982934 QIX982934 QST982934 RCP982934 RML982934 RWH982934 SGD982934 SPZ982934 SZV982934 TJR982934 TTN982934 UDJ982934 UNF982934 UXB982934 VGX982934 VQT982934 WAP982934 WKL982934 WUH982934 G65436 HV65435 RR65435 ABN65435 ALJ65435 AVF65435 BFB65435 BOX65435 BYT65435 CIP65435 CSL65435 DCH65435 DMD65435 DVZ65435 EFV65435 EPR65435 EZN65435 FJJ65435 FTF65435 GDB65435 GMX65435 GWT65435 HGP65435 HQL65435 IAH65435 IKD65435 ITZ65435 JDV65435 JNR65435 JXN65435 KHJ65435 KRF65435 LBB65435 LKX65435 LUT65435 MEP65435 MOL65435 MYH65435 NID65435 NRZ65435 OBV65435 OLR65435 OVN65435 PFJ65435 PPF65435 PZB65435 QIX65435 QST65435 RCP65435 RML65435 RWH65435 SGD65435 SPZ65435 SZV65435 TJR65435 TTN65435 UDJ65435 UNF65435 UXB65435 VGX65435 VQT65435 WAP65435 WKL65435 WUH65435 G130972 HV130971 RR130971 ABN130971 ALJ130971 AVF130971 BFB130971 BOX130971 BYT130971 CIP130971 CSL130971 DCH130971 DMD130971 DVZ130971 EFV130971 EPR130971 EZN130971 FJJ130971 FTF130971 GDB130971 GMX130971 GWT130971 HGP130971 HQL130971 IAH130971 IKD130971 ITZ130971 JDV130971 JNR130971 JXN130971 KHJ130971 KRF130971 LBB130971 LKX130971 LUT130971 MEP130971 MOL130971 MYH130971 NID130971 NRZ130971 OBV130971 OLR130971 OVN130971 PFJ130971 PPF130971 PZB130971 QIX130971 QST130971 RCP130971 RML130971 RWH130971 SGD130971 SPZ130971 SZV130971 TJR130971 TTN130971 UDJ130971 UNF130971 UXB130971 VGX130971 VQT130971 WAP130971 WKL130971 WUH130971 G196508 HV196507 RR196507 ABN196507 ALJ196507 AVF196507 BFB196507 BOX196507 BYT196507 CIP196507 CSL196507 DCH196507 DMD196507 DVZ196507 EFV196507 EPR196507 EZN196507 FJJ196507 FTF196507 GDB196507 GMX196507 GWT196507 HGP196507 HQL196507 IAH196507 IKD196507 ITZ196507 JDV196507 JNR196507 JXN196507 KHJ196507 KRF196507 LBB196507 LKX196507 LUT196507 MEP196507 MOL196507 MYH196507 NID196507 NRZ196507 OBV196507 OLR196507 OVN196507 PFJ196507 PPF196507 PZB196507 QIX196507 QST196507 RCP196507 RML196507 RWH196507 SGD196507 SPZ196507 SZV196507 TJR196507 TTN196507 UDJ196507 UNF196507 UXB196507 VGX196507 VQT196507 WAP196507 WKL196507 WUH196507 G262044 HV262043 RR262043 ABN262043 ALJ262043 AVF262043 BFB262043 BOX262043 BYT262043 CIP262043 CSL262043 DCH262043 DMD262043 DVZ262043 EFV262043 EPR262043 EZN262043 FJJ262043 FTF262043 GDB262043 GMX262043 GWT262043 HGP262043 HQL262043 IAH262043 IKD262043 ITZ262043 JDV262043 JNR262043 JXN262043 KHJ262043 KRF262043 LBB262043 LKX262043 LUT262043 MEP262043 MOL262043 MYH262043 NID262043 NRZ262043 OBV262043 OLR262043 OVN262043 PFJ262043 PPF262043 PZB262043 QIX262043 QST262043 RCP262043 RML262043 RWH262043 SGD262043 SPZ262043 SZV262043 TJR262043 TTN262043 UDJ262043 UNF262043 UXB262043 VGX262043 VQT262043 WAP262043 WKL262043 WUH262043 G327580 HV327579 RR327579 ABN327579 ALJ327579 AVF327579 BFB327579 BOX327579 BYT327579 CIP327579 CSL327579 DCH327579 DMD327579 DVZ327579 EFV327579 EPR327579 EZN327579 FJJ327579 FTF327579 GDB327579 GMX327579 GWT327579 HGP327579 HQL327579 IAH327579 IKD327579 ITZ327579 JDV327579 JNR327579 JXN327579 KHJ327579 KRF327579 LBB327579 LKX327579 LUT327579 MEP327579 MOL327579 MYH327579 NID327579 NRZ327579 OBV327579 OLR327579 OVN327579 PFJ327579 PPF327579 PZB327579 QIX327579 QST327579 RCP327579 RML327579 RWH327579 SGD327579 SPZ327579 SZV327579 TJR327579 TTN327579 UDJ327579 UNF327579 UXB327579 VGX327579 VQT327579 WAP327579 WKL327579 WUH327579 G393116 HV393115 RR393115 ABN393115 ALJ393115 AVF393115 BFB393115 BOX393115 BYT393115 CIP393115 CSL393115 DCH393115 DMD393115 DVZ393115 EFV393115 EPR393115 EZN393115 FJJ393115 FTF393115 GDB393115 GMX393115 GWT393115 HGP393115 HQL393115 IAH393115 IKD393115 ITZ393115 JDV393115 JNR393115 JXN393115 KHJ393115 KRF393115 LBB393115 LKX393115 LUT393115 MEP393115 MOL393115 MYH393115 NID393115 NRZ393115 OBV393115 OLR393115 OVN393115 PFJ393115 PPF393115 PZB393115 QIX393115 QST393115 RCP393115 RML393115 RWH393115 SGD393115 SPZ393115 SZV393115 TJR393115 TTN393115 UDJ393115 UNF393115 UXB393115 VGX393115 VQT393115 WAP393115 WKL393115 WUH393115 G458652 HV458651 RR458651 ABN458651 ALJ458651 AVF458651 BFB458651 BOX458651 BYT458651 CIP458651 CSL458651 DCH458651 DMD458651 DVZ458651 EFV458651 EPR458651 EZN458651 FJJ458651 FTF458651 GDB458651 GMX458651 GWT458651 HGP458651 HQL458651 IAH458651 IKD458651 ITZ458651 JDV458651 JNR458651 JXN458651 KHJ458651 KRF458651 LBB458651 LKX458651 LUT458651 MEP458651 MOL458651 MYH458651 NID458651 NRZ458651 OBV458651 OLR458651 OVN458651 PFJ458651 PPF458651 PZB458651 QIX458651 QST458651 RCP458651 RML458651 RWH458651 SGD458651 SPZ458651 SZV458651 TJR458651 TTN458651 UDJ458651 UNF458651 UXB458651 VGX458651 VQT458651 WAP458651 WKL458651 WUH458651 G524188 HV524187 RR524187 ABN524187 ALJ524187 AVF524187 BFB524187 BOX524187 BYT524187 CIP524187 CSL524187 DCH524187 DMD524187 DVZ524187 EFV524187 EPR524187 EZN524187 FJJ524187 FTF524187 GDB524187 GMX524187 GWT524187 HGP524187 HQL524187 IAH524187 IKD524187 ITZ524187 JDV524187 JNR524187 JXN524187 KHJ524187 KRF524187 LBB524187 LKX524187 LUT524187 MEP524187 MOL524187 MYH524187 NID524187 NRZ524187 OBV524187 OLR524187 OVN524187 PFJ524187 PPF524187 PZB524187 QIX524187 QST524187 RCP524187 RML524187 RWH524187 SGD524187 SPZ524187 SZV524187 TJR524187 TTN524187 UDJ524187 UNF524187 UXB524187 VGX524187 VQT524187 WAP524187 WKL524187 WUH524187 G589724 HV589723 RR589723 ABN589723 ALJ589723 AVF589723 BFB589723 BOX589723 BYT589723 CIP589723 CSL589723 DCH589723 DMD589723 DVZ589723 EFV589723 EPR589723 EZN589723 FJJ589723 FTF589723 GDB589723 GMX589723 GWT589723 HGP589723 HQL589723 IAH589723 IKD589723 ITZ589723 JDV589723 JNR589723 JXN589723 KHJ589723 KRF589723 LBB589723 LKX589723 LUT589723 MEP589723 MOL589723 MYH589723 NID589723 NRZ589723 OBV589723 OLR589723 OVN589723 PFJ589723 PPF589723 PZB589723 QIX589723 QST589723 RCP589723 RML589723 RWH589723 SGD589723 SPZ589723 SZV589723 TJR589723 TTN589723 UDJ589723 UNF589723 UXB589723 VGX589723 VQT589723 WAP589723 WKL589723 WUH589723 G655260 HV655259 RR655259 ABN655259 ALJ655259 AVF655259 BFB655259 BOX655259 BYT655259 CIP655259 CSL655259 DCH655259 DMD655259 DVZ655259 EFV655259 EPR655259 EZN655259 FJJ655259 FTF655259 GDB655259 GMX655259 GWT655259 HGP655259 HQL655259 IAH655259 IKD655259 ITZ655259 JDV655259 JNR655259 JXN655259 KHJ655259 KRF655259 LBB655259 LKX655259 LUT655259 MEP655259 MOL655259 MYH655259 NID655259 NRZ655259 OBV655259 OLR655259 OVN655259 PFJ655259 PPF655259 PZB655259 QIX655259 QST655259 RCP655259 RML655259 RWH655259 SGD655259 SPZ655259 SZV655259 TJR655259 TTN655259 UDJ655259 UNF655259 UXB655259 VGX655259 VQT655259 WAP655259 WKL655259 WUH655259 G720796 HV720795 RR720795 ABN720795 ALJ720795 AVF720795 BFB720795 BOX720795 BYT720795 CIP720795 CSL720795 DCH720795 DMD720795 DVZ720795 EFV720795 EPR720795 EZN720795 FJJ720795 FTF720795 GDB720795 GMX720795 GWT720795 HGP720795 HQL720795 IAH720795 IKD720795 ITZ720795 JDV720795 JNR720795 JXN720795 KHJ720795 KRF720795 LBB720795 LKX720795 LUT720795 MEP720795 MOL720795 MYH720795 NID720795 NRZ720795 OBV720795 OLR720795 OVN720795 PFJ720795 PPF720795 PZB720795 QIX720795 QST720795 RCP720795 RML720795 RWH720795 SGD720795 SPZ720795 SZV720795 TJR720795 TTN720795 UDJ720795 UNF720795 UXB720795 VGX720795 VQT720795 WAP720795 WKL720795 WUH720795 G786332 HV786331 RR786331 ABN786331 ALJ786331 AVF786331 BFB786331 BOX786331 BYT786331 CIP786331 CSL786331 DCH786331 DMD786331 DVZ786331 EFV786331 EPR786331 EZN786331 FJJ786331 FTF786331 GDB786331 GMX786331 GWT786331 HGP786331 HQL786331 IAH786331 IKD786331 ITZ786331 JDV786331 JNR786331 JXN786331 KHJ786331 KRF786331 LBB786331 LKX786331 LUT786331 MEP786331 MOL786331 MYH786331 NID786331 NRZ786331 OBV786331 OLR786331 OVN786331 PFJ786331 PPF786331 PZB786331 QIX786331 QST786331 RCP786331 RML786331 RWH786331 SGD786331 SPZ786331 SZV786331 TJR786331 TTN786331 UDJ786331 UNF786331 UXB786331 VGX786331 VQT786331 WAP786331 WKL786331 WUH786331 G851868 HV851867 RR851867 ABN851867 ALJ851867 AVF851867 BFB851867 BOX851867 BYT851867 CIP851867 CSL851867 DCH851867 DMD851867 DVZ851867 EFV851867 EPR851867 EZN851867 FJJ851867 FTF851867 GDB851867 GMX851867 GWT851867 HGP851867 HQL851867 IAH851867 IKD851867 ITZ851867 JDV851867 JNR851867 JXN851867 KHJ851867 KRF851867 LBB851867 LKX851867 LUT851867 MEP851867 MOL851867 MYH851867 NID851867 NRZ851867 OBV851867 OLR851867 OVN851867 PFJ851867 PPF851867 PZB851867 QIX851867 QST851867 RCP851867 RML851867 RWH851867 SGD851867 SPZ851867 SZV851867 TJR851867 TTN851867 UDJ851867 UNF851867 UXB851867 VGX851867 VQT851867 WAP851867 WKL851867 WUH851867 G917404 HV917403 RR917403 ABN917403 ALJ917403 AVF917403 BFB917403 BOX917403 BYT917403 CIP917403 CSL917403 DCH917403 DMD917403 DVZ917403 EFV917403 EPR917403 EZN917403 FJJ917403 FTF917403 GDB917403 GMX917403 GWT917403 HGP917403 HQL917403 IAH917403 IKD917403 ITZ917403 JDV917403 JNR917403 JXN917403 KHJ917403 KRF917403 LBB917403 LKX917403 LUT917403 MEP917403 MOL917403 MYH917403 NID917403 NRZ917403 OBV917403 OLR917403 OVN917403 PFJ917403 PPF917403 PZB917403 QIX917403 QST917403 RCP917403 RML917403 RWH917403 SGD917403 SPZ917403 SZV917403 TJR917403 TTN917403 UDJ917403 UNF917403 UXB917403 VGX917403 VQT917403 WAP917403 WKL917403 WUH917403 G982940 HV982939 RR982939 ABN982939 ALJ982939 AVF982939 BFB982939 BOX982939 BYT982939 CIP982939 CSL982939 DCH982939 DMD982939 DVZ982939 EFV982939 EPR982939 EZN982939 FJJ982939 FTF982939 GDB982939 GMX982939 GWT982939 HGP982939 HQL982939 IAH982939 IKD982939 ITZ982939 JDV982939 JNR982939 JXN982939 KHJ982939 KRF982939 LBB982939 LKX982939 LUT982939 MEP982939 MOL982939 MYH982939 NID982939 NRZ982939 OBV982939 OLR982939 OVN982939 PFJ982939 PPF982939 PZB982939 QIX982939 QST982939 RCP982939 RML982939 RWH982939 SGD982939 SPZ982939 SZV982939 TJR982939 TTN982939 UDJ982939 UNF982939 UXB982939 VGX982939 VQT982939 WAP982939 WKL982939 WUH982939 G65441 HV65440 RR65440 ABN65440 ALJ65440 AVF65440 BFB65440 BOX65440 BYT65440 CIP65440 CSL65440 DCH65440 DMD65440 DVZ65440 EFV65440 EPR65440 EZN65440 FJJ65440 FTF65440 GDB65440 GMX65440 GWT65440 HGP65440 HQL65440 IAH65440 IKD65440 ITZ65440 JDV65440 JNR65440 JXN65440 KHJ65440 KRF65440 LBB65440 LKX65440 LUT65440 MEP65440 MOL65440 MYH65440 NID65440 NRZ65440 OBV65440 OLR65440 OVN65440 PFJ65440 PPF65440 PZB65440 QIX65440 QST65440 RCP65440 RML65440 RWH65440 SGD65440 SPZ65440 SZV65440 TJR65440 TTN65440 UDJ65440 UNF65440 UXB65440 VGX65440 VQT65440 WAP65440 WKL65440 WUH65440 G130977 HV130976 RR130976 ABN130976 ALJ130976 AVF130976 BFB130976 BOX130976 BYT130976 CIP130976 CSL130976 DCH130976 DMD130976 DVZ130976 EFV130976 EPR130976 EZN130976 FJJ130976 FTF130976 GDB130976 GMX130976 GWT130976 HGP130976 HQL130976 IAH130976 IKD130976 ITZ130976 JDV130976 JNR130976 JXN130976 KHJ130976 KRF130976 LBB130976 LKX130976 LUT130976 MEP130976 MOL130976 MYH130976 NID130976 NRZ130976 OBV130976 OLR130976 OVN130976 PFJ130976 PPF130976 PZB130976 QIX130976 QST130976 RCP130976 RML130976 RWH130976 SGD130976 SPZ130976 SZV130976 TJR130976 TTN130976 UDJ130976 UNF130976 UXB130976 VGX130976 VQT130976 WAP130976 WKL130976 WUH130976 G196513 HV196512 RR196512 ABN196512 ALJ196512 AVF196512 BFB196512 BOX196512 BYT196512 CIP196512 CSL196512 DCH196512 DMD196512 DVZ196512 EFV196512 EPR196512 EZN196512 FJJ196512 FTF196512 GDB196512 GMX196512 GWT196512 HGP196512 HQL196512 IAH196512 IKD196512 ITZ196512 JDV196512 JNR196512 JXN196512 KHJ196512 KRF196512 LBB196512 LKX196512 LUT196512 MEP196512 MOL196512 MYH196512 NID196512 NRZ196512 OBV196512 OLR196512 OVN196512 PFJ196512 PPF196512 PZB196512 QIX196512 QST196512 RCP196512 RML196512 RWH196512 SGD196512 SPZ196512 SZV196512 TJR196512 TTN196512 UDJ196512 UNF196512 UXB196512 VGX196512 VQT196512 WAP196512 WKL196512 WUH196512 G262049 HV262048 RR262048 ABN262048 ALJ262048 AVF262048 BFB262048 BOX262048 BYT262048 CIP262048 CSL262048 DCH262048 DMD262048 DVZ262048 EFV262048 EPR262048 EZN262048 FJJ262048 FTF262048 GDB262048 GMX262048 GWT262048 HGP262048 HQL262048 IAH262048 IKD262048 ITZ262048 JDV262048 JNR262048 JXN262048 KHJ262048 KRF262048 LBB262048 LKX262048 LUT262048 MEP262048 MOL262048 MYH262048 NID262048 NRZ262048 OBV262048 OLR262048 OVN262048 PFJ262048 PPF262048 PZB262048 QIX262048 QST262048 RCP262048 RML262048 RWH262048 SGD262048 SPZ262048 SZV262048 TJR262048 TTN262048 UDJ262048 UNF262048 UXB262048 VGX262048 VQT262048 WAP262048 WKL262048 WUH262048 G327585 HV327584 RR327584 ABN327584 ALJ327584 AVF327584 BFB327584 BOX327584 BYT327584 CIP327584 CSL327584 DCH327584 DMD327584 DVZ327584 EFV327584 EPR327584 EZN327584 FJJ327584 FTF327584 GDB327584 GMX327584 GWT327584 HGP327584 HQL327584 IAH327584 IKD327584 ITZ327584 JDV327584 JNR327584 JXN327584 KHJ327584 KRF327584 LBB327584 LKX327584 LUT327584 MEP327584 MOL327584 MYH327584 NID327584 NRZ327584 OBV327584 OLR327584 OVN327584 PFJ327584 PPF327584 PZB327584 QIX327584 QST327584 RCP327584 RML327584 RWH327584 SGD327584 SPZ327584 SZV327584 TJR327584 TTN327584 UDJ327584 UNF327584 UXB327584 VGX327584 VQT327584 WAP327584 WKL327584 WUH327584 G393121 HV393120 RR393120 ABN393120 ALJ393120 AVF393120 BFB393120 BOX393120 BYT393120 CIP393120 CSL393120 DCH393120 DMD393120 DVZ393120 EFV393120 EPR393120 EZN393120 FJJ393120 FTF393120 GDB393120 GMX393120 GWT393120 HGP393120 HQL393120 IAH393120 IKD393120 ITZ393120 JDV393120 JNR393120 JXN393120 KHJ393120 KRF393120 LBB393120 LKX393120 LUT393120 MEP393120 MOL393120 MYH393120 NID393120 NRZ393120 OBV393120 OLR393120 OVN393120 PFJ393120 PPF393120 PZB393120 QIX393120 QST393120 RCP393120 RML393120 RWH393120 SGD393120 SPZ393120 SZV393120 TJR393120 TTN393120 UDJ393120 UNF393120 UXB393120 VGX393120 VQT393120 WAP393120 WKL393120 WUH393120 G458657 HV458656 RR458656 ABN458656 ALJ458656 AVF458656 BFB458656 BOX458656 BYT458656 CIP458656 CSL458656 DCH458656 DMD458656 DVZ458656 EFV458656 EPR458656 EZN458656 FJJ458656 FTF458656 GDB458656 GMX458656 GWT458656 HGP458656 HQL458656 IAH458656 IKD458656 ITZ458656 JDV458656 JNR458656 JXN458656 KHJ458656 KRF458656 LBB458656 LKX458656 LUT458656 MEP458656 MOL458656 MYH458656 NID458656 NRZ458656 OBV458656 OLR458656 OVN458656 PFJ458656 PPF458656 PZB458656 QIX458656 QST458656 RCP458656 RML458656 RWH458656 SGD458656 SPZ458656 SZV458656 TJR458656 TTN458656 UDJ458656 UNF458656 UXB458656 VGX458656 VQT458656 WAP458656 WKL458656 WUH458656 G524193 HV524192 RR524192 ABN524192 ALJ524192 AVF524192 BFB524192 BOX524192 BYT524192 CIP524192 CSL524192 DCH524192 DMD524192 DVZ524192 EFV524192 EPR524192 EZN524192 FJJ524192 FTF524192 GDB524192 GMX524192 GWT524192 HGP524192 HQL524192 IAH524192 IKD524192 ITZ524192 JDV524192 JNR524192 JXN524192 KHJ524192 KRF524192 LBB524192 LKX524192 LUT524192 MEP524192 MOL524192 MYH524192 NID524192 NRZ524192 OBV524192 OLR524192 OVN524192 PFJ524192 PPF524192 PZB524192 QIX524192 QST524192 RCP524192 RML524192 RWH524192 SGD524192 SPZ524192 SZV524192 TJR524192 TTN524192 UDJ524192 UNF524192 UXB524192 VGX524192 VQT524192 WAP524192 WKL524192 WUH524192 G589729 HV589728 RR589728 ABN589728 ALJ589728 AVF589728 BFB589728 BOX589728 BYT589728 CIP589728 CSL589728 DCH589728 DMD589728 DVZ589728 EFV589728 EPR589728 EZN589728 FJJ589728 FTF589728 GDB589728 GMX589728 GWT589728 HGP589728 HQL589728 IAH589728 IKD589728 ITZ589728 JDV589728 JNR589728 JXN589728 KHJ589728 KRF589728 LBB589728 LKX589728 LUT589728 MEP589728 MOL589728 MYH589728 NID589728 NRZ589728 OBV589728 OLR589728 OVN589728 PFJ589728 PPF589728 PZB589728 QIX589728 QST589728 RCP589728 RML589728 RWH589728 SGD589728 SPZ589728 SZV589728 TJR589728 TTN589728 UDJ589728 UNF589728 UXB589728 VGX589728 VQT589728 WAP589728 WKL589728 WUH589728 G655265 HV655264 RR655264 ABN655264 ALJ655264 AVF655264 BFB655264 BOX655264 BYT655264 CIP655264 CSL655264 DCH655264 DMD655264 DVZ655264 EFV655264 EPR655264 EZN655264 FJJ655264 FTF655264 GDB655264 GMX655264 GWT655264 HGP655264 HQL655264 IAH655264 IKD655264 ITZ655264 JDV655264 JNR655264 JXN655264 KHJ655264 KRF655264 LBB655264 LKX655264 LUT655264 MEP655264 MOL655264 MYH655264 NID655264 NRZ655264 OBV655264 OLR655264 OVN655264 PFJ655264 PPF655264 PZB655264 QIX655264 QST655264 RCP655264 RML655264 RWH655264 SGD655264 SPZ655264 SZV655264 TJR655264 TTN655264 UDJ655264 UNF655264 UXB655264 VGX655264 VQT655264 WAP655264 WKL655264 WUH655264 G720801 HV720800 RR720800 ABN720800 ALJ720800 AVF720800 BFB720800 BOX720800 BYT720800 CIP720800 CSL720800 DCH720800 DMD720800 DVZ720800 EFV720800 EPR720800 EZN720800 FJJ720800 FTF720800 GDB720800 GMX720800 GWT720800 HGP720800 HQL720800 IAH720800 IKD720800 ITZ720800 JDV720800 JNR720800 JXN720800 KHJ720800 KRF720800 LBB720800 LKX720800 LUT720800 MEP720800 MOL720800 MYH720800 NID720800 NRZ720800 OBV720800 OLR720800 OVN720800 PFJ720800 PPF720800 PZB720800 QIX720800 QST720800 RCP720800 RML720800 RWH720800 SGD720800 SPZ720800 SZV720800 TJR720800 TTN720800 UDJ720800 UNF720800 UXB720800 VGX720800 VQT720800 WAP720800 WKL720800 WUH720800 G786337 HV786336 RR786336 ABN786336 ALJ786336 AVF786336 BFB786336 BOX786336 BYT786336 CIP786336 CSL786336 DCH786336 DMD786336 DVZ786336 EFV786336 EPR786336 EZN786336 FJJ786336 FTF786336 GDB786336 GMX786336 GWT786336 HGP786336 HQL786336 IAH786336 IKD786336 ITZ786336 JDV786336 JNR786336 JXN786336 KHJ786336 KRF786336 LBB786336 LKX786336 LUT786336 MEP786336 MOL786336 MYH786336 NID786336 NRZ786336 OBV786336 OLR786336 OVN786336 PFJ786336 PPF786336 PZB786336 QIX786336 QST786336 RCP786336 RML786336 RWH786336 SGD786336 SPZ786336 SZV786336 TJR786336 TTN786336 UDJ786336 UNF786336 UXB786336 VGX786336 VQT786336 WAP786336 WKL786336 WUH786336 G851873 HV851872 RR851872 ABN851872 ALJ851872 AVF851872 BFB851872 BOX851872 BYT851872 CIP851872 CSL851872 DCH851872 DMD851872 DVZ851872 EFV851872 EPR851872 EZN851872 FJJ851872 FTF851872 GDB851872 GMX851872 GWT851872 HGP851872 HQL851872 IAH851872 IKD851872 ITZ851872 JDV851872 JNR851872 JXN851872 KHJ851872 KRF851872 LBB851872 LKX851872 LUT851872 MEP851872 MOL851872 MYH851872 NID851872 NRZ851872 OBV851872 OLR851872 OVN851872 PFJ851872 PPF851872 PZB851872 QIX851872 QST851872 RCP851872 RML851872 RWH851872 SGD851872 SPZ851872 SZV851872 TJR851872 TTN851872 UDJ851872 UNF851872 UXB851872 VGX851872 VQT851872 WAP851872 WKL851872 WUH851872 G917409 HV917408 RR917408 ABN917408 ALJ917408 AVF917408 BFB917408 BOX917408 BYT917408 CIP917408 CSL917408 DCH917408 DMD917408 DVZ917408 EFV917408 EPR917408 EZN917408 FJJ917408 FTF917408 GDB917408 GMX917408 GWT917408 HGP917408 HQL917408 IAH917408 IKD917408 ITZ917408 JDV917408 JNR917408 JXN917408 KHJ917408 KRF917408 LBB917408 LKX917408 LUT917408 MEP917408 MOL917408 MYH917408 NID917408 NRZ917408 OBV917408 OLR917408 OVN917408 PFJ917408 PPF917408 PZB917408 QIX917408 QST917408 RCP917408 RML917408 RWH917408 SGD917408 SPZ917408 SZV917408 TJR917408 TTN917408 UDJ917408 UNF917408 UXB917408 VGX917408 VQT917408 WAP917408 WKL917408 WUH917408 G982945 HV982944 RR982944 ABN982944 ALJ982944 AVF982944 BFB982944 BOX982944 BYT982944 CIP982944 CSL982944 DCH982944 DMD982944 DVZ982944 EFV982944 EPR982944 EZN982944 FJJ982944 FTF982944 GDB982944 GMX982944 GWT982944 HGP982944 HQL982944 IAH982944 IKD982944 ITZ982944 JDV982944 JNR982944 JXN982944 KHJ982944 KRF982944 LBB982944 LKX982944 LUT982944 MEP982944 MOL982944 MYH982944 NID982944 NRZ982944 OBV982944 OLR982944 OVN982944 PFJ982944 PPF982944 PZB982944 QIX982944 QST982944 RCP982944 RML982944 RWH982944 SGD982944 SPZ982944 SZV982944 TJR982944 TTN982944 UDJ982944 UNF982944 UXB982944 VGX982944 VQT982944 WAP982944 WKL982944 WUH982944 G65446 HV65445 RR65445 ABN65445 ALJ65445 AVF65445 BFB65445 BOX65445 BYT65445 CIP65445 CSL65445 DCH65445 DMD65445 DVZ65445 EFV65445 EPR65445 EZN65445 FJJ65445 FTF65445 GDB65445 GMX65445 GWT65445 HGP65445 HQL65445 IAH65445 IKD65445 ITZ65445 JDV65445 JNR65445 JXN65445 KHJ65445 KRF65445 LBB65445 LKX65445 LUT65445 MEP65445 MOL65445 MYH65445 NID65445 NRZ65445 OBV65445 OLR65445 OVN65445 PFJ65445 PPF65445 PZB65445 QIX65445 QST65445 RCP65445 RML65445 RWH65445 SGD65445 SPZ65445 SZV65445 TJR65445 TTN65445 UDJ65445 UNF65445 UXB65445 VGX65445 VQT65445 WAP65445 WKL65445 WUH65445 G130982 HV130981 RR130981 ABN130981 ALJ130981 AVF130981 BFB130981 BOX130981 BYT130981 CIP130981 CSL130981 DCH130981 DMD130981 DVZ130981 EFV130981 EPR130981 EZN130981 FJJ130981 FTF130981 GDB130981 GMX130981 GWT130981 HGP130981 HQL130981 IAH130981 IKD130981 ITZ130981 JDV130981 JNR130981 JXN130981 KHJ130981 KRF130981 LBB130981 LKX130981 LUT130981 MEP130981 MOL130981 MYH130981 NID130981 NRZ130981 OBV130981 OLR130981 OVN130981 PFJ130981 PPF130981 PZB130981 QIX130981 QST130981 RCP130981 RML130981 RWH130981 SGD130981 SPZ130981 SZV130981 TJR130981 TTN130981 UDJ130981 UNF130981 UXB130981 VGX130981 VQT130981 WAP130981 WKL130981 WUH130981 G196518 HV196517 RR196517 ABN196517 ALJ196517 AVF196517 BFB196517 BOX196517 BYT196517 CIP196517 CSL196517 DCH196517 DMD196517 DVZ196517 EFV196517 EPR196517 EZN196517 FJJ196517 FTF196517 GDB196517 GMX196517 GWT196517 HGP196517 HQL196517 IAH196517 IKD196517 ITZ196517 JDV196517 JNR196517 JXN196517 KHJ196517 KRF196517 LBB196517 LKX196517 LUT196517 MEP196517 MOL196517 MYH196517 NID196517 NRZ196517 OBV196517 OLR196517 OVN196517 PFJ196517 PPF196517 PZB196517 QIX196517 QST196517 RCP196517 RML196517 RWH196517 SGD196517 SPZ196517 SZV196517 TJR196517 TTN196517 UDJ196517 UNF196517 UXB196517 VGX196517 VQT196517 WAP196517 WKL196517 WUH196517 G262054 HV262053 RR262053 ABN262053 ALJ262053 AVF262053 BFB262053 BOX262053 BYT262053 CIP262053 CSL262053 DCH262053 DMD262053 DVZ262053 EFV262053 EPR262053 EZN262053 FJJ262053 FTF262053 GDB262053 GMX262053 GWT262053 HGP262053 HQL262053 IAH262053 IKD262053 ITZ262053 JDV262053 JNR262053 JXN262053 KHJ262053 KRF262053 LBB262053 LKX262053 LUT262053 MEP262053 MOL262053 MYH262053 NID262053 NRZ262053 OBV262053 OLR262053 OVN262053 PFJ262053 PPF262053 PZB262053 QIX262053 QST262053 RCP262053 RML262053 RWH262053 SGD262053 SPZ262053 SZV262053 TJR262053 TTN262053 UDJ262053 UNF262053 UXB262053 VGX262053 VQT262053 WAP262053 WKL262053 WUH262053 G327590 HV327589 RR327589 ABN327589 ALJ327589 AVF327589 BFB327589 BOX327589 BYT327589 CIP327589 CSL327589 DCH327589 DMD327589 DVZ327589 EFV327589 EPR327589 EZN327589 FJJ327589 FTF327589 GDB327589 GMX327589 GWT327589 HGP327589 HQL327589 IAH327589 IKD327589 ITZ327589 JDV327589 JNR327589 JXN327589 KHJ327589 KRF327589 LBB327589 LKX327589 LUT327589 MEP327589 MOL327589 MYH327589 NID327589 NRZ327589 OBV327589 OLR327589 OVN327589 PFJ327589 PPF327589 PZB327589 QIX327589 QST327589 RCP327589 RML327589 RWH327589 SGD327589 SPZ327589 SZV327589 TJR327589 TTN327589 UDJ327589 UNF327589 UXB327589 VGX327589 VQT327589 WAP327589 WKL327589 WUH327589 G393126 HV393125 RR393125 ABN393125 ALJ393125 AVF393125 BFB393125 BOX393125 BYT393125 CIP393125 CSL393125 DCH393125 DMD393125 DVZ393125 EFV393125 EPR393125 EZN393125 FJJ393125 FTF393125 GDB393125 GMX393125 GWT393125 HGP393125 HQL393125 IAH393125 IKD393125 ITZ393125 JDV393125 JNR393125 JXN393125 KHJ393125 KRF393125 LBB393125 LKX393125 LUT393125 MEP393125 MOL393125 MYH393125 NID393125 NRZ393125 OBV393125 OLR393125 OVN393125 PFJ393125 PPF393125 PZB393125 QIX393125 QST393125 RCP393125 RML393125 RWH393125 SGD393125 SPZ393125 SZV393125 TJR393125 TTN393125 UDJ393125 UNF393125 UXB393125 VGX393125 VQT393125 WAP393125 WKL393125 WUH393125 G458662 HV458661 RR458661 ABN458661 ALJ458661 AVF458661 BFB458661 BOX458661 BYT458661 CIP458661 CSL458661 DCH458661 DMD458661 DVZ458661 EFV458661 EPR458661 EZN458661 FJJ458661 FTF458661 GDB458661 GMX458661 GWT458661 HGP458661 HQL458661 IAH458661 IKD458661 ITZ458661 JDV458661 JNR458661 JXN458661 KHJ458661 KRF458661 LBB458661 LKX458661 LUT458661 MEP458661 MOL458661 MYH458661 NID458661 NRZ458661 OBV458661 OLR458661 OVN458661 PFJ458661 PPF458661 PZB458661 QIX458661 QST458661 RCP458661 RML458661 RWH458661 SGD458661 SPZ458661 SZV458661 TJR458661 TTN458661 UDJ458661 UNF458661 UXB458661 VGX458661 VQT458661 WAP458661 WKL458661 WUH458661 G524198 HV524197 RR524197 ABN524197 ALJ524197 AVF524197 BFB524197 BOX524197 BYT524197 CIP524197 CSL524197 DCH524197 DMD524197 DVZ524197 EFV524197 EPR524197 EZN524197 FJJ524197 FTF524197 GDB524197 GMX524197 GWT524197 HGP524197 HQL524197 IAH524197 IKD524197 ITZ524197 JDV524197 JNR524197 JXN524197 KHJ524197 KRF524197 LBB524197 LKX524197 LUT524197 MEP524197 MOL524197 MYH524197 NID524197 NRZ524197 OBV524197 OLR524197 OVN524197 PFJ524197 PPF524197 PZB524197 QIX524197 QST524197 RCP524197 RML524197 RWH524197 SGD524197 SPZ524197 SZV524197 TJR524197 TTN524197 UDJ524197 UNF524197 UXB524197 VGX524197 VQT524197 WAP524197 WKL524197 WUH524197 G589734 HV589733 RR589733 ABN589733 ALJ589733 AVF589733 BFB589733 BOX589733 BYT589733 CIP589733 CSL589733 DCH589733 DMD589733 DVZ589733 EFV589733 EPR589733 EZN589733 FJJ589733 FTF589733 GDB589733 GMX589733 GWT589733 HGP589733 HQL589733 IAH589733 IKD589733 ITZ589733 JDV589733 JNR589733 JXN589733 KHJ589733 KRF589733 LBB589733 LKX589733 LUT589733 MEP589733 MOL589733 MYH589733 NID589733 NRZ589733 OBV589733 OLR589733 OVN589733 PFJ589733 PPF589733 PZB589733 QIX589733 QST589733 RCP589733 RML589733 RWH589733 SGD589733 SPZ589733 SZV589733 TJR589733 TTN589733 UDJ589733 UNF589733 UXB589733 VGX589733 VQT589733 WAP589733 WKL589733 WUH589733 G655270 HV655269 RR655269 ABN655269 ALJ655269 AVF655269 BFB655269 BOX655269 BYT655269 CIP655269 CSL655269 DCH655269 DMD655269 DVZ655269 EFV655269 EPR655269 EZN655269 FJJ655269 FTF655269 GDB655269 GMX655269 GWT655269 HGP655269 HQL655269 IAH655269 IKD655269 ITZ655269 JDV655269 JNR655269 JXN655269 KHJ655269 KRF655269 LBB655269 LKX655269 LUT655269 MEP655269 MOL655269 MYH655269 NID655269 NRZ655269 OBV655269 OLR655269 OVN655269 PFJ655269 PPF655269 PZB655269 QIX655269 QST655269 RCP655269 RML655269 RWH655269 SGD655269 SPZ655269 SZV655269 TJR655269 TTN655269 UDJ655269 UNF655269 UXB655269 VGX655269 VQT655269 WAP655269 WKL655269 WUH655269 G720806 HV720805 RR720805 ABN720805 ALJ720805 AVF720805 BFB720805 BOX720805 BYT720805 CIP720805 CSL720805 DCH720805 DMD720805 DVZ720805 EFV720805 EPR720805 EZN720805 FJJ720805 FTF720805 GDB720805 GMX720805 GWT720805 HGP720805 HQL720805 IAH720805 IKD720805 ITZ720805 JDV720805 JNR720805 JXN720805 KHJ720805 KRF720805 LBB720805 LKX720805 LUT720805 MEP720805 MOL720805 MYH720805 NID720805 NRZ720805 OBV720805 OLR720805 OVN720805 PFJ720805 PPF720805 PZB720805 QIX720805 QST720805 RCP720805 RML720805 RWH720805 SGD720805 SPZ720805 SZV720805 TJR720805 TTN720805 UDJ720805 UNF720805 UXB720805 VGX720805 VQT720805 WAP720805 WKL720805 WUH720805 G786342 HV786341 RR786341 ABN786341 ALJ786341 AVF786341 BFB786341 BOX786341 BYT786341 CIP786341 CSL786341 DCH786341 DMD786341 DVZ786341 EFV786341 EPR786341 EZN786341 FJJ786341 FTF786341 GDB786341 GMX786341 GWT786341 HGP786341 HQL786341 IAH786341 IKD786341 ITZ786341 JDV786341 JNR786341 JXN786341 KHJ786341 KRF786341 LBB786341 LKX786341 LUT786341 MEP786341 MOL786341 MYH786341 NID786341 NRZ786341 OBV786341 OLR786341 OVN786341 PFJ786341 PPF786341 PZB786341 QIX786341 QST786341 RCP786341 RML786341 RWH786341 SGD786341 SPZ786341 SZV786341 TJR786341 TTN786341 UDJ786341 UNF786341 UXB786341 VGX786341 VQT786341 WAP786341 WKL786341 WUH786341 G851878 HV851877 RR851877 ABN851877 ALJ851877 AVF851877 BFB851877 BOX851877 BYT851877 CIP851877 CSL851877 DCH851877 DMD851877 DVZ851877 EFV851877 EPR851877 EZN851877 FJJ851877 FTF851877 GDB851877 GMX851877 GWT851877 HGP851877 HQL851877 IAH851877 IKD851877 ITZ851877 JDV851877 JNR851877 JXN851877 KHJ851877 KRF851877 LBB851877 LKX851877 LUT851877 MEP851877 MOL851877 MYH851877 NID851877 NRZ851877 OBV851877 OLR851877 OVN851877 PFJ851877 PPF851877 PZB851877 QIX851877 QST851877 RCP851877 RML851877 RWH851877 SGD851877 SPZ851877 SZV851877 TJR851877 TTN851877 UDJ851877 UNF851877 UXB851877 VGX851877 VQT851877 WAP851877 WKL851877 WUH851877 G917414 HV917413 RR917413 ABN917413 ALJ917413 AVF917413 BFB917413 BOX917413 BYT917413 CIP917413 CSL917413 DCH917413 DMD917413 DVZ917413 EFV917413 EPR917413 EZN917413 FJJ917413 FTF917413 GDB917413 GMX917413 GWT917413 HGP917413 HQL917413 IAH917413 IKD917413 ITZ917413 JDV917413 JNR917413 JXN917413 KHJ917413 KRF917413 LBB917413 LKX917413 LUT917413 MEP917413 MOL917413 MYH917413 NID917413 NRZ917413 OBV917413 OLR917413 OVN917413 PFJ917413 PPF917413 PZB917413 QIX917413 QST917413 RCP917413 RML917413 RWH917413 SGD917413 SPZ917413 SZV917413 TJR917413 TTN917413 UDJ917413 UNF917413 UXB917413 VGX917413 VQT917413 WAP917413 WKL917413 WUH917413 G982950 HV982949 RR982949 ABN982949 ALJ982949 AVF982949 BFB982949 BOX982949 BYT982949 CIP982949 CSL982949 DCH982949 DMD982949 DVZ982949 EFV982949 EPR982949 EZN982949 FJJ982949 FTF982949 GDB982949 GMX982949 GWT982949 HGP982949 HQL982949 IAH982949 IKD982949 ITZ982949 JDV982949 JNR982949 JXN982949 KHJ982949 KRF982949 LBB982949 LKX982949 LUT982949 MEP982949 MOL982949 MYH982949 NID982949 NRZ982949 OBV982949 OLR982949 OVN982949 PFJ982949 PPF982949 PZB982949 QIX982949 QST982949 RCP982949 RML982949 RWH982949 SGD982949 SPZ982949 SZV982949 TJR982949 TTN982949 UDJ982949 UNF982949 UXB982949 VGX982949 VQT982949 WAP982949 WKL982949 WUH982949 G65451 HV65450 RR65450 ABN65450 ALJ65450 AVF65450 BFB65450 BOX65450 BYT65450 CIP65450 CSL65450 DCH65450 DMD65450 DVZ65450 EFV65450 EPR65450 EZN65450 FJJ65450 FTF65450 GDB65450 GMX65450 GWT65450 HGP65450 HQL65450 IAH65450 IKD65450 ITZ65450 JDV65450 JNR65450 JXN65450 KHJ65450 KRF65450 LBB65450 LKX65450 LUT65450 MEP65450 MOL65450 MYH65450 NID65450 NRZ65450 OBV65450 OLR65450 OVN65450 PFJ65450 PPF65450 PZB65450 QIX65450 QST65450 RCP65450 RML65450 RWH65450 SGD65450 SPZ65450 SZV65450 TJR65450 TTN65450 UDJ65450 UNF65450 UXB65450 VGX65450 VQT65450 WAP65450 WKL65450 WUH65450 G130987 HV130986 RR130986 ABN130986 ALJ130986 AVF130986 BFB130986 BOX130986 BYT130986 CIP130986 CSL130986 DCH130986 DMD130986 DVZ130986 EFV130986 EPR130986 EZN130986 FJJ130986 FTF130986 GDB130986 GMX130986 GWT130986 HGP130986 HQL130986 IAH130986 IKD130986 ITZ130986 JDV130986 JNR130986 JXN130986 KHJ130986 KRF130986 LBB130986 LKX130986 LUT130986 MEP130986 MOL130986 MYH130986 NID130986 NRZ130986 OBV130986 OLR130986 OVN130986 PFJ130986 PPF130986 PZB130986 QIX130986 QST130986 RCP130986 RML130986 RWH130986 SGD130986 SPZ130986 SZV130986 TJR130986 TTN130986 UDJ130986 UNF130986 UXB130986 VGX130986 VQT130986 WAP130986 WKL130986 WUH130986 G196523 HV196522 RR196522 ABN196522 ALJ196522 AVF196522 BFB196522 BOX196522 BYT196522 CIP196522 CSL196522 DCH196522 DMD196522 DVZ196522 EFV196522 EPR196522 EZN196522 FJJ196522 FTF196522 GDB196522 GMX196522 GWT196522 HGP196522 HQL196522 IAH196522 IKD196522 ITZ196522 JDV196522 JNR196522 JXN196522 KHJ196522 KRF196522 LBB196522 LKX196522 LUT196522 MEP196522 MOL196522 MYH196522 NID196522 NRZ196522 OBV196522 OLR196522 OVN196522 PFJ196522 PPF196522 PZB196522 QIX196522 QST196522 RCP196522 RML196522 RWH196522 SGD196522 SPZ196522 SZV196522 TJR196522 TTN196522 UDJ196522 UNF196522 UXB196522 VGX196522 VQT196522 WAP196522 WKL196522 WUH196522 G262059 HV262058 RR262058 ABN262058 ALJ262058 AVF262058 BFB262058 BOX262058 BYT262058 CIP262058 CSL262058 DCH262058 DMD262058 DVZ262058 EFV262058 EPR262058 EZN262058 FJJ262058 FTF262058 GDB262058 GMX262058 GWT262058 HGP262058 HQL262058 IAH262058 IKD262058 ITZ262058 JDV262058 JNR262058 JXN262058 KHJ262058 KRF262058 LBB262058 LKX262058 LUT262058 MEP262058 MOL262058 MYH262058 NID262058 NRZ262058 OBV262058 OLR262058 OVN262058 PFJ262058 PPF262058 PZB262058 QIX262058 QST262058 RCP262058 RML262058 RWH262058 SGD262058 SPZ262058 SZV262058 TJR262058 TTN262058 UDJ262058 UNF262058 UXB262058 VGX262058 VQT262058 WAP262058 WKL262058 WUH262058 G327595 HV327594 RR327594 ABN327594 ALJ327594 AVF327594 BFB327594 BOX327594 BYT327594 CIP327594 CSL327594 DCH327594 DMD327594 DVZ327594 EFV327594 EPR327594 EZN327594 FJJ327594 FTF327594 GDB327594 GMX327594 GWT327594 HGP327594 HQL327594 IAH327594 IKD327594 ITZ327594 JDV327594 JNR327594 JXN327594 KHJ327594 KRF327594 LBB327594 LKX327594 LUT327594 MEP327594 MOL327594 MYH327594 NID327594 NRZ327594 OBV327594 OLR327594 OVN327594 PFJ327594 PPF327594 PZB327594 QIX327594 QST327594 RCP327594 RML327594 RWH327594 SGD327594 SPZ327594 SZV327594 TJR327594 TTN327594 UDJ327594 UNF327594 UXB327594 VGX327594 VQT327594 WAP327594 WKL327594 WUH327594 G393131 HV393130 RR393130 ABN393130 ALJ393130 AVF393130 BFB393130 BOX393130 BYT393130 CIP393130 CSL393130 DCH393130 DMD393130 DVZ393130 EFV393130 EPR393130 EZN393130 FJJ393130 FTF393130 GDB393130 GMX393130 GWT393130 HGP393130 HQL393130 IAH393130 IKD393130 ITZ393130 JDV393130 JNR393130 JXN393130 KHJ393130 KRF393130 LBB393130 LKX393130 LUT393130 MEP393130 MOL393130 MYH393130 NID393130 NRZ393130 OBV393130 OLR393130 OVN393130 PFJ393130 PPF393130 PZB393130 QIX393130 QST393130 RCP393130 RML393130 RWH393130 SGD393130 SPZ393130 SZV393130 TJR393130 TTN393130 UDJ393130 UNF393130 UXB393130 VGX393130 VQT393130 WAP393130 WKL393130 WUH393130 G458667 HV458666 RR458666 ABN458666 ALJ458666 AVF458666 BFB458666 BOX458666 BYT458666 CIP458666 CSL458666 DCH458666 DMD458666 DVZ458666 EFV458666 EPR458666 EZN458666 FJJ458666 FTF458666 GDB458666 GMX458666 GWT458666 HGP458666 HQL458666 IAH458666 IKD458666 ITZ458666 JDV458666 JNR458666 JXN458666 KHJ458666 KRF458666 LBB458666 LKX458666 LUT458666 MEP458666 MOL458666 MYH458666 NID458666 NRZ458666 OBV458666 OLR458666 OVN458666 PFJ458666 PPF458666 PZB458666 QIX458666 QST458666 RCP458666 RML458666 RWH458666 SGD458666 SPZ458666 SZV458666 TJR458666 TTN458666 UDJ458666 UNF458666 UXB458666 VGX458666 VQT458666 WAP458666 WKL458666 WUH458666 G524203 HV524202 RR524202 ABN524202 ALJ524202 AVF524202 BFB524202 BOX524202 BYT524202 CIP524202 CSL524202 DCH524202 DMD524202 DVZ524202 EFV524202 EPR524202 EZN524202 FJJ524202 FTF524202 GDB524202 GMX524202 GWT524202 HGP524202 HQL524202 IAH524202 IKD524202 ITZ524202 JDV524202 JNR524202 JXN524202 KHJ524202 KRF524202 LBB524202 LKX524202 LUT524202 MEP524202 MOL524202 MYH524202 NID524202 NRZ524202 OBV524202 OLR524202 OVN524202 PFJ524202 PPF524202 PZB524202 QIX524202 QST524202 RCP524202 RML524202 RWH524202 SGD524202 SPZ524202 SZV524202 TJR524202 TTN524202 UDJ524202 UNF524202 UXB524202 VGX524202 VQT524202 WAP524202 WKL524202 WUH524202 G589739 HV589738 RR589738 ABN589738 ALJ589738 AVF589738 BFB589738 BOX589738 BYT589738 CIP589738 CSL589738 DCH589738 DMD589738 DVZ589738 EFV589738 EPR589738 EZN589738 FJJ589738 FTF589738 GDB589738 GMX589738 GWT589738 HGP589738 HQL589738 IAH589738 IKD589738 ITZ589738 JDV589738 JNR589738 JXN589738 KHJ589738 KRF589738 LBB589738 LKX589738 LUT589738 MEP589738 MOL589738 MYH589738 NID589738 NRZ589738 OBV589738 OLR589738 OVN589738 PFJ589738 PPF589738 PZB589738 QIX589738 QST589738 RCP589738 RML589738 RWH589738 SGD589738 SPZ589738 SZV589738 TJR589738 TTN589738 UDJ589738 UNF589738 UXB589738 VGX589738 VQT589738 WAP589738 WKL589738 WUH589738 G655275 HV655274 RR655274 ABN655274 ALJ655274 AVF655274 BFB655274 BOX655274 BYT655274 CIP655274 CSL655274 DCH655274 DMD655274 DVZ655274 EFV655274 EPR655274 EZN655274 FJJ655274 FTF655274 GDB655274 GMX655274 GWT655274 HGP655274 HQL655274 IAH655274 IKD655274 ITZ655274 JDV655274 JNR655274 JXN655274 KHJ655274 KRF655274 LBB655274 LKX655274 LUT655274 MEP655274 MOL655274 MYH655274 NID655274 NRZ655274 OBV655274 OLR655274 OVN655274 PFJ655274 PPF655274 PZB655274 QIX655274 QST655274 RCP655274 RML655274 RWH655274 SGD655274 SPZ655274 SZV655274 TJR655274 TTN655274 UDJ655274 UNF655274 UXB655274 VGX655274 VQT655274 WAP655274 WKL655274 WUH655274 G720811 HV720810 RR720810 ABN720810 ALJ720810 AVF720810 BFB720810 BOX720810 BYT720810 CIP720810 CSL720810 DCH720810 DMD720810 DVZ720810 EFV720810 EPR720810 EZN720810 FJJ720810 FTF720810 GDB720810 GMX720810 GWT720810 HGP720810 HQL720810 IAH720810 IKD720810 ITZ720810 JDV720810 JNR720810 JXN720810 KHJ720810 KRF720810 LBB720810 LKX720810 LUT720810 MEP720810 MOL720810 MYH720810 NID720810 NRZ720810 OBV720810 OLR720810 OVN720810 PFJ720810 PPF720810 PZB720810 QIX720810 QST720810 RCP720810 RML720810 RWH720810 SGD720810 SPZ720810 SZV720810 TJR720810 TTN720810 UDJ720810 UNF720810 UXB720810 VGX720810 VQT720810 WAP720810 WKL720810 WUH720810 G786347 HV786346 RR786346 ABN786346 ALJ786346 AVF786346 BFB786346 BOX786346 BYT786346 CIP786346 CSL786346 DCH786346 DMD786346 DVZ786346 EFV786346 EPR786346 EZN786346 FJJ786346 FTF786346 GDB786346 GMX786346 GWT786346 HGP786346 HQL786346 IAH786346 IKD786346 ITZ786346 JDV786346 JNR786346 JXN786346 KHJ786346 KRF786346 LBB786346 LKX786346 LUT786346 MEP786346 MOL786346 MYH786346 NID786346 NRZ786346 OBV786346 OLR786346 OVN786346 PFJ786346 PPF786346 PZB786346 QIX786346 QST786346 RCP786346 RML786346 RWH786346 SGD786346 SPZ786346 SZV786346 TJR786346 TTN786346 UDJ786346 UNF786346 UXB786346 VGX786346 VQT786346 WAP786346 WKL786346 WUH786346 G851883 HV851882 RR851882 ABN851882 ALJ851882 AVF851882 BFB851882 BOX851882 BYT851882 CIP851882 CSL851882 DCH851882 DMD851882 DVZ851882 EFV851882 EPR851882 EZN851882 FJJ851882 FTF851882 GDB851882 GMX851882 GWT851882 HGP851882 HQL851882 IAH851882 IKD851882 ITZ851882 JDV851882 JNR851882 JXN851882 KHJ851882 KRF851882 LBB851882 LKX851882 LUT851882 MEP851882 MOL851882 MYH851882 NID851882 NRZ851882 OBV851882 OLR851882 OVN851882 PFJ851882 PPF851882 PZB851882 QIX851882 QST851882 RCP851882 RML851882 RWH851882 SGD851882 SPZ851882 SZV851882 TJR851882 TTN851882 UDJ851882 UNF851882 UXB851882 VGX851882 VQT851882 WAP851882 WKL851882 WUH851882 G917419 HV917418 RR917418 ABN917418 ALJ917418 AVF917418 BFB917418 BOX917418 BYT917418 CIP917418 CSL917418 DCH917418 DMD917418 DVZ917418 EFV917418 EPR917418 EZN917418 FJJ917418 FTF917418 GDB917418 GMX917418 GWT917418 HGP917418 HQL917418 IAH917418 IKD917418 ITZ917418 JDV917418 JNR917418 JXN917418 KHJ917418 KRF917418 LBB917418 LKX917418 LUT917418 MEP917418 MOL917418 MYH917418 NID917418 NRZ917418 OBV917418 OLR917418 OVN917418 PFJ917418 PPF917418 PZB917418 QIX917418 QST917418 RCP917418 RML917418 RWH917418 SGD917418 SPZ917418 SZV917418 TJR917418 TTN917418 UDJ917418 UNF917418 UXB917418 VGX917418 VQT917418 WAP917418 WKL917418 WUH917418 G982955 HV982954 RR982954 ABN982954 ALJ982954 AVF982954 BFB982954 BOX982954 BYT982954 CIP982954 CSL982954 DCH982954 DMD982954 DVZ982954 EFV982954 EPR982954 EZN982954 FJJ982954 FTF982954 GDB982954 GMX982954 GWT982954 HGP982954 HQL982954 IAH982954 IKD982954 ITZ982954 JDV982954 JNR982954 JXN982954 KHJ982954 KRF982954 LBB982954 LKX982954 LUT982954 MEP982954 MOL982954 MYH982954 NID982954 NRZ982954 OBV982954 OLR982954 OVN982954 PFJ982954 PPF982954 PZB982954 QIX982954 QST982954 RCP982954 RML982954 RWH982954 SGD982954 SPZ982954 SZV982954 TJR982954 TTN982954 UDJ982954 UNF982954 UXB982954 VGX982954 VQT982954 WAP982954 WKL982954 WUH982954 G65456 HV65455 RR65455 ABN65455 ALJ65455 AVF65455 BFB65455 BOX65455 BYT65455 CIP65455 CSL65455 DCH65455 DMD65455 DVZ65455 EFV65455 EPR65455 EZN65455 FJJ65455 FTF65455 GDB65455 GMX65455 GWT65455 HGP65455 HQL65455 IAH65455 IKD65455 ITZ65455 JDV65455 JNR65455 JXN65455 KHJ65455 KRF65455 LBB65455 LKX65455 LUT65455 MEP65455 MOL65455 MYH65455 NID65455 NRZ65455 OBV65455 OLR65455 OVN65455 PFJ65455 PPF65455 PZB65455 QIX65455 QST65455 RCP65455 RML65455 RWH65455 SGD65455 SPZ65455 SZV65455 TJR65455 TTN65455 UDJ65455 UNF65455 UXB65455 VGX65455 VQT65455 WAP65455 WKL65455 WUH65455 G130992 HV130991 RR130991 ABN130991 ALJ130991 AVF130991 BFB130991 BOX130991 BYT130991 CIP130991 CSL130991 DCH130991 DMD130991 DVZ130991 EFV130991 EPR130991 EZN130991 FJJ130991 FTF130991 GDB130991 GMX130991 GWT130991 HGP130991 HQL130991 IAH130991 IKD130991 ITZ130991 JDV130991 JNR130991 JXN130991 KHJ130991 KRF130991 LBB130991 LKX130991 LUT130991 MEP130991 MOL130991 MYH130991 NID130991 NRZ130991 OBV130991 OLR130991 OVN130991 PFJ130991 PPF130991 PZB130991 QIX130991 QST130991 RCP130991 RML130991 RWH130991 SGD130991 SPZ130991 SZV130991 TJR130991 TTN130991 UDJ130991 UNF130991 UXB130991 VGX130991 VQT130991 WAP130991 WKL130991 WUH130991 G196528 HV196527 RR196527 ABN196527 ALJ196527 AVF196527 BFB196527 BOX196527 BYT196527 CIP196527 CSL196527 DCH196527 DMD196527 DVZ196527 EFV196527 EPR196527 EZN196527 FJJ196527 FTF196527 GDB196527 GMX196527 GWT196527 HGP196527 HQL196527 IAH196527 IKD196527 ITZ196527 JDV196527 JNR196527 JXN196527 KHJ196527 KRF196527 LBB196527 LKX196527 LUT196527 MEP196527 MOL196527 MYH196527 NID196527 NRZ196527 OBV196527 OLR196527 OVN196527 PFJ196527 PPF196527 PZB196527 QIX196527 QST196527 RCP196527 RML196527 RWH196527 SGD196527 SPZ196527 SZV196527 TJR196527 TTN196527 UDJ196527 UNF196527 UXB196527 VGX196527 VQT196527 WAP196527 WKL196527 WUH196527 G262064 HV262063 RR262063 ABN262063 ALJ262063 AVF262063 BFB262063 BOX262063 BYT262063 CIP262063 CSL262063 DCH262063 DMD262063 DVZ262063 EFV262063 EPR262063 EZN262063 FJJ262063 FTF262063 GDB262063 GMX262063 GWT262063 HGP262063 HQL262063 IAH262063 IKD262063 ITZ262063 JDV262063 JNR262063 JXN262063 KHJ262063 KRF262063 LBB262063 LKX262063 LUT262063 MEP262063 MOL262063 MYH262063 NID262063 NRZ262063 OBV262063 OLR262063 OVN262063 PFJ262063 PPF262063 PZB262063 QIX262063 QST262063 RCP262063 RML262063 RWH262063 SGD262063 SPZ262063 SZV262063 TJR262063 TTN262063 UDJ262063 UNF262063 UXB262063 VGX262063 VQT262063 WAP262063 WKL262063 WUH262063 G327600 HV327599 RR327599 ABN327599 ALJ327599 AVF327599 BFB327599 BOX327599 BYT327599 CIP327599 CSL327599 DCH327599 DMD327599 DVZ327599 EFV327599 EPR327599 EZN327599 FJJ327599 FTF327599 GDB327599 GMX327599 GWT327599 HGP327599 HQL327599 IAH327599 IKD327599 ITZ327599 JDV327599 JNR327599 JXN327599 KHJ327599 KRF327599 LBB327599 LKX327599 LUT327599 MEP327599 MOL327599 MYH327599 NID327599 NRZ327599 OBV327599 OLR327599 OVN327599 PFJ327599 PPF327599 PZB327599 QIX327599 QST327599 RCP327599 RML327599 RWH327599 SGD327599 SPZ327599 SZV327599 TJR327599 TTN327599 UDJ327599 UNF327599 UXB327599 VGX327599 VQT327599 WAP327599 WKL327599 WUH327599 G393136 HV393135 RR393135 ABN393135 ALJ393135 AVF393135 BFB393135 BOX393135 BYT393135 CIP393135 CSL393135 DCH393135 DMD393135 DVZ393135 EFV393135 EPR393135 EZN393135 FJJ393135 FTF393135 GDB393135 GMX393135 GWT393135 HGP393135 HQL393135 IAH393135 IKD393135 ITZ393135 JDV393135 JNR393135 JXN393135 KHJ393135 KRF393135 LBB393135 LKX393135 LUT393135 MEP393135 MOL393135 MYH393135 NID393135 NRZ393135 OBV393135 OLR393135 OVN393135 PFJ393135 PPF393135 PZB393135 QIX393135 QST393135 RCP393135 RML393135 RWH393135 SGD393135 SPZ393135 SZV393135 TJR393135 TTN393135 UDJ393135 UNF393135 UXB393135 VGX393135 VQT393135 WAP393135 WKL393135 WUH393135 G458672 HV458671 RR458671 ABN458671 ALJ458671 AVF458671 BFB458671 BOX458671 BYT458671 CIP458671 CSL458671 DCH458671 DMD458671 DVZ458671 EFV458671 EPR458671 EZN458671 FJJ458671 FTF458671 GDB458671 GMX458671 GWT458671 HGP458671 HQL458671 IAH458671 IKD458671 ITZ458671 JDV458671 JNR458671 JXN458671 KHJ458671 KRF458671 LBB458671 LKX458671 LUT458671 MEP458671 MOL458671 MYH458671 NID458671 NRZ458671 OBV458671 OLR458671 OVN458671 PFJ458671 PPF458671 PZB458671 QIX458671 QST458671 RCP458671 RML458671 RWH458671 SGD458671 SPZ458671 SZV458671 TJR458671 TTN458671 UDJ458671 UNF458671 UXB458671 VGX458671 VQT458671 WAP458671 WKL458671 WUH458671 G524208 HV524207 RR524207 ABN524207 ALJ524207 AVF524207 BFB524207 BOX524207 BYT524207 CIP524207 CSL524207 DCH524207 DMD524207 DVZ524207 EFV524207 EPR524207 EZN524207 FJJ524207 FTF524207 GDB524207 GMX524207 GWT524207 HGP524207 HQL524207 IAH524207 IKD524207 ITZ524207 JDV524207 JNR524207 JXN524207 KHJ524207 KRF524207 LBB524207 LKX524207 LUT524207 MEP524207 MOL524207 MYH524207 NID524207 NRZ524207 OBV524207 OLR524207 OVN524207 PFJ524207 PPF524207 PZB524207 QIX524207 QST524207 RCP524207 RML524207 RWH524207 SGD524207 SPZ524207 SZV524207 TJR524207 TTN524207 UDJ524207 UNF524207 UXB524207 VGX524207 VQT524207 WAP524207 WKL524207 WUH524207 G589744 HV589743 RR589743 ABN589743 ALJ589743 AVF589743 BFB589743 BOX589743 BYT589743 CIP589743 CSL589743 DCH589743 DMD589743 DVZ589743 EFV589743 EPR589743 EZN589743 FJJ589743 FTF589743 GDB589743 GMX589743 GWT589743 HGP589743 HQL589743 IAH589743 IKD589743 ITZ589743 JDV589743 JNR589743 JXN589743 KHJ589743 KRF589743 LBB589743 LKX589743 LUT589743 MEP589743 MOL589743 MYH589743 NID589743 NRZ589743 OBV589743 OLR589743 OVN589743 PFJ589743 PPF589743 PZB589743 QIX589743 QST589743 RCP589743 RML589743 RWH589743 SGD589743 SPZ589743 SZV589743 TJR589743 TTN589743 UDJ589743 UNF589743 UXB589743 VGX589743 VQT589743 WAP589743 WKL589743 WUH589743 G655280 HV655279 RR655279 ABN655279 ALJ655279 AVF655279 BFB655279 BOX655279 BYT655279 CIP655279 CSL655279 DCH655279 DMD655279 DVZ655279 EFV655279 EPR655279 EZN655279 FJJ655279 FTF655279 GDB655279 GMX655279 GWT655279 HGP655279 HQL655279 IAH655279 IKD655279 ITZ655279 JDV655279 JNR655279 JXN655279 KHJ655279 KRF655279 LBB655279 LKX655279 LUT655279 MEP655279 MOL655279 MYH655279 NID655279 NRZ655279 OBV655279 OLR655279 OVN655279 PFJ655279 PPF655279 PZB655279 QIX655279 QST655279 RCP655279 RML655279 RWH655279 SGD655279 SPZ655279 SZV655279 TJR655279 TTN655279 UDJ655279 UNF655279 UXB655279 VGX655279 VQT655279 WAP655279 WKL655279 WUH655279 G720816 HV720815 RR720815 ABN720815 ALJ720815 AVF720815 BFB720815 BOX720815 BYT720815 CIP720815 CSL720815 DCH720815 DMD720815 DVZ720815 EFV720815 EPR720815 EZN720815 FJJ720815 FTF720815 GDB720815 GMX720815 GWT720815 HGP720815 HQL720815 IAH720815 IKD720815 ITZ720815 JDV720815 JNR720815 JXN720815 KHJ720815 KRF720815 LBB720815 LKX720815 LUT720815 MEP720815 MOL720815 MYH720815 NID720815 NRZ720815 OBV720815 OLR720815 OVN720815 PFJ720815 PPF720815 PZB720815 QIX720815 QST720815 RCP720815 RML720815 RWH720815 SGD720815 SPZ720815 SZV720815 TJR720815 TTN720815 UDJ720815 UNF720815 UXB720815 VGX720815 VQT720815 WAP720815 WKL720815 WUH720815 G786352 HV786351 RR786351 ABN786351 ALJ786351 AVF786351 BFB786351 BOX786351 BYT786351 CIP786351 CSL786351 DCH786351 DMD786351 DVZ786351 EFV786351 EPR786351 EZN786351 FJJ786351 FTF786351 GDB786351 GMX786351 GWT786351 HGP786351 HQL786351 IAH786351 IKD786351 ITZ786351 JDV786351 JNR786351 JXN786351 KHJ786351 KRF786351 LBB786351 LKX786351 LUT786351 MEP786351 MOL786351 MYH786351 NID786351 NRZ786351 OBV786351 OLR786351 OVN786351 PFJ786351 PPF786351 PZB786351 QIX786351 QST786351 RCP786351 RML786351 RWH786351 SGD786351 SPZ786351 SZV786351 TJR786351 TTN786351 UDJ786351 UNF786351 UXB786351 VGX786351 VQT786351 WAP786351 WKL786351 WUH786351 G851888 HV851887 RR851887 ABN851887 ALJ851887 AVF851887 BFB851887 BOX851887 BYT851887 CIP851887 CSL851887 DCH851887 DMD851887 DVZ851887 EFV851887 EPR851887 EZN851887 FJJ851887 FTF851887 GDB851887 GMX851887 GWT851887 HGP851887 HQL851887 IAH851887 IKD851887 ITZ851887 JDV851887 JNR851887 JXN851887 KHJ851887 KRF851887 LBB851887 LKX851887 LUT851887 MEP851887 MOL851887 MYH851887 NID851887 NRZ851887 OBV851887 OLR851887 OVN851887 PFJ851887 PPF851887 PZB851887 QIX851887 QST851887 RCP851887 RML851887 RWH851887 SGD851887 SPZ851887 SZV851887 TJR851887 TTN851887 UDJ851887 UNF851887 UXB851887 VGX851887 VQT851887 WAP851887 WKL851887 WUH851887 G917424 HV917423 RR917423 ABN917423 ALJ917423 AVF917423 BFB917423 BOX917423 BYT917423 CIP917423 CSL917423 DCH917423 DMD917423 DVZ917423 EFV917423 EPR917423 EZN917423 FJJ917423 FTF917423 GDB917423 GMX917423 GWT917423 HGP917423 HQL917423 IAH917423 IKD917423 ITZ917423 JDV917423 JNR917423 JXN917423 KHJ917423 KRF917423 LBB917423 LKX917423 LUT917423 MEP917423 MOL917423 MYH917423 NID917423 NRZ917423 OBV917423 OLR917423 OVN917423 PFJ917423 PPF917423 PZB917423 QIX917423 QST917423 RCP917423 RML917423 RWH917423 SGD917423 SPZ917423 SZV917423 TJR917423 TTN917423 UDJ917423 UNF917423 UXB917423 VGX917423 VQT917423 WAP917423 WKL917423 WUH917423 G982960 HV982959 RR982959 ABN982959 ALJ982959 AVF982959 BFB982959 BOX982959 BYT982959 CIP982959 CSL982959 DCH982959 DMD982959 DVZ982959 EFV982959 EPR982959 EZN982959 FJJ982959 FTF982959 GDB982959 GMX982959 GWT982959 HGP982959 HQL982959 IAH982959 IKD982959 ITZ982959 JDV982959 JNR982959 JXN982959 KHJ982959 KRF982959 LBB982959 LKX982959 LUT982959 MEP982959 MOL982959 MYH982959 NID982959 NRZ982959 OBV982959 OLR982959 OVN982959 PFJ982959 PPF982959 PZB982959 QIX982959 QST982959 RCP982959 RML982959 RWH982959 SGD982959 SPZ982959 SZV982959 TJR982959 TTN982959 UDJ982959 UNF982959 UXB982959 VGX982959 VQT982959 WAP982959 WKL982959 WUH982959 G65461 HV65460 RR65460 ABN65460 ALJ65460 AVF65460 BFB65460 BOX65460 BYT65460 CIP65460 CSL65460 DCH65460 DMD65460 DVZ65460 EFV65460 EPR65460 EZN65460 FJJ65460 FTF65460 GDB65460 GMX65460 GWT65460 HGP65460 HQL65460 IAH65460 IKD65460 ITZ65460 JDV65460 JNR65460 JXN65460 KHJ65460 KRF65460 LBB65460 LKX65460 LUT65460 MEP65460 MOL65460 MYH65460 NID65460 NRZ65460 OBV65460 OLR65460 OVN65460 PFJ65460 PPF65460 PZB65460 QIX65460 QST65460 RCP65460 RML65460 RWH65460 SGD65460 SPZ65460 SZV65460 TJR65460 TTN65460 UDJ65460 UNF65460 UXB65460 VGX65460 VQT65460 WAP65460 WKL65460 WUH65460 G130997 HV130996 RR130996 ABN130996 ALJ130996 AVF130996 BFB130996 BOX130996 BYT130996 CIP130996 CSL130996 DCH130996 DMD130996 DVZ130996 EFV130996 EPR130996 EZN130996 FJJ130996 FTF130996 GDB130996 GMX130996 GWT130996 HGP130996 HQL130996 IAH130996 IKD130996 ITZ130996 JDV130996 JNR130996 JXN130996 KHJ130996 KRF130996 LBB130996 LKX130996 LUT130996 MEP130996 MOL130996 MYH130996 NID130996 NRZ130996 OBV130996 OLR130996 OVN130996 PFJ130996 PPF130996 PZB130996 QIX130996 QST130996 RCP130996 RML130996 RWH130996 SGD130996 SPZ130996 SZV130996 TJR130996 TTN130996 UDJ130996 UNF130996 UXB130996 VGX130996 VQT130996 WAP130996 WKL130996 WUH130996 G196533 HV196532 RR196532 ABN196532 ALJ196532 AVF196532 BFB196532 BOX196532 BYT196532 CIP196532 CSL196532 DCH196532 DMD196532 DVZ196532 EFV196532 EPR196532 EZN196532 FJJ196532 FTF196532 GDB196532 GMX196532 GWT196532 HGP196532 HQL196532 IAH196532 IKD196532 ITZ196532 JDV196532 JNR196532 JXN196532 KHJ196532 KRF196532 LBB196532 LKX196532 LUT196532 MEP196532 MOL196532 MYH196532 NID196532 NRZ196532 OBV196532 OLR196532 OVN196532 PFJ196532 PPF196532 PZB196532 QIX196532 QST196532 RCP196532 RML196532 RWH196532 SGD196532 SPZ196532 SZV196532 TJR196532 TTN196532 UDJ196532 UNF196532 UXB196532 VGX196532 VQT196532 WAP196532 WKL196532 WUH196532 G262069 HV262068 RR262068 ABN262068 ALJ262068 AVF262068 BFB262068 BOX262068 BYT262068 CIP262068 CSL262068 DCH262068 DMD262068 DVZ262068 EFV262068 EPR262068 EZN262068 FJJ262068 FTF262068 GDB262068 GMX262068 GWT262068 HGP262068 HQL262068 IAH262068 IKD262068 ITZ262068 JDV262068 JNR262068 JXN262068 KHJ262068 KRF262068 LBB262068 LKX262068 LUT262068 MEP262068 MOL262068 MYH262068 NID262068 NRZ262068 OBV262068 OLR262068 OVN262068 PFJ262068 PPF262068 PZB262068 QIX262068 QST262068 RCP262068 RML262068 RWH262068 SGD262068 SPZ262068 SZV262068 TJR262068 TTN262068 UDJ262068 UNF262068 UXB262068 VGX262068 VQT262068 WAP262068 WKL262068 WUH262068 G327605 HV327604 RR327604 ABN327604 ALJ327604 AVF327604 BFB327604 BOX327604 BYT327604 CIP327604 CSL327604 DCH327604 DMD327604 DVZ327604 EFV327604 EPR327604 EZN327604 FJJ327604 FTF327604 GDB327604 GMX327604 GWT327604 HGP327604 HQL327604 IAH327604 IKD327604 ITZ327604 JDV327604 JNR327604 JXN327604 KHJ327604 KRF327604 LBB327604 LKX327604 LUT327604 MEP327604 MOL327604 MYH327604 NID327604 NRZ327604 OBV327604 OLR327604 OVN327604 PFJ327604 PPF327604 PZB327604 QIX327604 QST327604 RCP327604 RML327604 RWH327604 SGD327604 SPZ327604 SZV327604 TJR327604 TTN327604 UDJ327604 UNF327604 UXB327604 VGX327604 VQT327604 WAP327604 WKL327604 WUH327604 G393141 HV393140 RR393140 ABN393140 ALJ393140 AVF393140 BFB393140 BOX393140 BYT393140 CIP393140 CSL393140 DCH393140 DMD393140 DVZ393140 EFV393140 EPR393140 EZN393140 FJJ393140 FTF393140 GDB393140 GMX393140 GWT393140 HGP393140 HQL393140 IAH393140 IKD393140 ITZ393140 JDV393140 JNR393140 JXN393140 KHJ393140 KRF393140 LBB393140 LKX393140 LUT393140 MEP393140 MOL393140 MYH393140 NID393140 NRZ393140 OBV393140 OLR393140 OVN393140 PFJ393140 PPF393140 PZB393140 QIX393140 QST393140 RCP393140 RML393140 RWH393140 SGD393140 SPZ393140 SZV393140 TJR393140 TTN393140 UDJ393140 UNF393140 UXB393140 VGX393140 VQT393140 WAP393140 WKL393140 WUH393140 G458677 HV458676 RR458676 ABN458676 ALJ458676 AVF458676 BFB458676 BOX458676 BYT458676 CIP458676 CSL458676 DCH458676 DMD458676 DVZ458676 EFV458676 EPR458676 EZN458676 FJJ458676 FTF458676 GDB458676 GMX458676 GWT458676 HGP458676 HQL458676 IAH458676 IKD458676 ITZ458676 JDV458676 JNR458676 JXN458676 KHJ458676 KRF458676 LBB458676 LKX458676 LUT458676 MEP458676 MOL458676 MYH458676 NID458676 NRZ458676 OBV458676 OLR458676 OVN458676 PFJ458676 PPF458676 PZB458676 QIX458676 QST458676 RCP458676 RML458676 RWH458676 SGD458676 SPZ458676 SZV458676 TJR458676 TTN458676 UDJ458676 UNF458676 UXB458676 VGX458676 VQT458676 WAP458676 WKL458676 WUH458676 G524213 HV524212 RR524212 ABN524212 ALJ524212 AVF524212 BFB524212 BOX524212 BYT524212 CIP524212 CSL524212 DCH524212 DMD524212 DVZ524212 EFV524212 EPR524212 EZN524212 FJJ524212 FTF524212 GDB524212 GMX524212 GWT524212 HGP524212 HQL524212 IAH524212 IKD524212 ITZ524212 JDV524212 JNR524212 JXN524212 KHJ524212 KRF524212 LBB524212 LKX524212 LUT524212 MEP524212 MOL524212 MYH524212 NID524212 NRZ524212 OBV524212 OLR524212 OVN524212 PFJ524212 PPF524212 PZB524212 QIX524212 QST524212 RCP524212 RML524212 RWH524212 SGD524212 SPZ524212 SZV524212 TJR524212 TTN524212 UDJ524212 UNF524212 UXB524212 VGX524212 VQT524212 WAP524212 WKL524212 WUH524212 G589749 HV589748 RR589748 ABN589748 ALJ589748 AVF589748 BFB589748 BOX589748 BYT589748 CIP589748 CSL589748 DCH589748 DMD589748 DVZ589748 EFV589748 EPR589748 EZN589748 FJJ589748 FTF589748 GDB589748 GMX589748 GWT589748 HGP589748 HQL589748 IAH589748 IKD589748 ITZ589748 JDV589748 JNR589748 JXN589748 KHJ589748 KRF589748 LBB589748 LKX589748 LUT589748 MEP589748 MOL589748 MYH589748 NID589748 NRZ589748 OBV589748 OLR589748 OVN589748 PFJ589748 PPF589748 PZB589748 QIX589748 QST589748 RCP589748 RML589748 RWH589748 SGD589748 SPZ589748 SZV589748 TJR589748 TTN589748 UDJ589748 UNF589748 UXB589748 VGX589748 VQT589748 WAP589748 WKL589748 WUH589748 G655285 HV655284 RR655284 ABN655284 ALJ655284 AVF655284 BFB655284 BOX655284 BYT655284 CIP655284 CSL655284 DCH655284 DMD655284 DVZ655284 EFV655284 EPR655284 EZN655284 FJJ655284 FTF655284 GDB655284 GMX655284 GWT655284 HGP655284 HQL655284 IAH655284 IKD655284 ITZ655284 JDV655284 JNR655284 JXN655284 KHJ655284 KRF655284 LBB655284 LKX655284 LUT655284 MEP655284 MOL655284 MYH655284 NID655284 NRZ655284 OBV655284 OLR655284 OVN655284 PFJ655284 PPF655284 PZB655284 QIX655284 QST655284 RCP655284 RML655284 RWH655284 SGD655284 SPZ655284 SZV655284 TJR655284 TTN655284 UDJ655284 UNF655284 UXB655284 VGX655284 VQT655284 WAP655284 WKL655284 WUH655284 G720821 HV720820 RR720820 ABN720820 ALJ720820 AVF720820 BFB720820 BOX720820 BYT720820 CIP720820 CSL720820 DCH720820 DMD720820 DVZ720820 EFV720820 EPR720820 EZN720820 FJJ720820 FTF720820 GDB720820 GMX720820 GWT720820 HGP720820 HQL720820 IAH720820 IKD720820 ITZ720820 JDV720820 JNR720820 JXN720820 KHJ720820 KRF720820 LBB720820 LKX720820 LUT720820 MEP720820 MOL720820 MYH720820 NID720820 NRZ720820 OBV720820 OLR720820 OVN720820 PFJ720820 PPF720820 PZB720820 QIX720820 QST720820 RCP720820 RML720820 RWH720820 SGD720820 SPZ720820 SZV720820 TJR720820 TTN720820 UDJ720820 UNF720820 UXB720820 VGX720820 VQT720820 WAP720820 WKL720820 WUH720820 G786357 HV786356 RR786356 ABN786356 ALJ786356 AVF786356 BFB786356 BOX786356 BYT786356 CIP786356 CSL786356 DCH786356 DMD786356 DVZ786356 EFV786356 EPR786356 EZN786356 FJJ786356 FTF786356 GDB786356 GMX786356 GWT786356 HGP786356 HQL786356 IAH786356 IKD786356 ITZ786356 JDV786356 JNR786356 JXN786356 KHJ786356 KRF786356 LBB786356 LKX786356 LUT786356 MEP786356 MOL786356 MYH786356 NID786356 NRZ786356 OBV786356 OLR786356 OVN786356 PFJ786356 PPF786356 PZB786356 QIX786356 QST786356 RCP786356 RML786356 RWH786356 SGD786356 SPZ786356 SZV786356 TJR786356 TTN786356 UDJ786356 UNF786356 UXB786356 VGX786356 VQT786356 WAP786356 WKL786356 WUH786356 G851893 HV851892 RR851892 ABN851892 ALJ851892 AVF851892 BFB851892 BOX851892 BYT851892 CIP851892 CSL851892 DCH851892 DMD851892 DVZ851892 EFV851892 EPR851892 EZN851892 FJJ851892 FTF851892 GDB851892 GMX851892 GWT851892 HGP851892 HQL851892 IAH851892 IKD851892 ITZ851892 JDV851892 JNR851892 JXN851892 KHJ851892 KRF851892 LBB851892 LKX851892 LUT851892 MEP851892 MOL851892 MYH851892 NID851892 NRZ851892 OBV851892 OLR851892 OVN851892 PFJ851892 PPF851892 PZB851892 QIX851892 QST851892 RCP851892 RML851892 RWH851892 SGD851892 SPZ851892 SZV851892 TJR851892 TTN851892 UDJ851892 UNF851892 UXB851892 VGX851892 VQT851892 WAP851892 WKL851892 WUH851892 G917429 HV917428 RR917428 ABN917428 ALJ917428 AVF917428 BFB917428 BOX917428 BYT917428 CIP917428 CSL917428 DCH917428 DMD917428 DVZ917428 EFV917428 EPR917428 EZN917428 FJJ917428 FTF917428 GDB917428 GMX917428 GWT917428 HGP917428 HQL917428 IAH917428 IKD917428 ITZ917428 JDV917428 JNR917428 JXN917428 KHJ917428 KRF917428 LBB917428 LKX917428 LUT917428 MEP917428 MOL917428 MYH917428 NID917428 NRZ917428 OBV917428 OLR917428 OVN917428 PFJ917428 PPF917428 PZB917428 QIX917428 QST917428 RCP917428 RML917428 RWH917428 SGD917428 SPZ917428 SZV917428 TJR917428 TTN917428 UDJ917428 UNF917428 UXB917428 VGX917428 VQT917428 WAP917428 WKL917428 WUH917428 G982965 HV982964 RR982964 ABN982964 ALJ982964 AVF982964 BFB982964 BOX982964 BYT982964 CIP982964 CSL982964 DCH982964 DMD982964 DVZ982964 EFV982964 EPR982964 EZN982964 FJJ982964 FTF982964 GDB982964 GMX982964 GWT982964 HGP982964 HQL982964 IAH982964 IKD982964 ITZ982964 JDV982964 JNR982964 JXN982964 KHJ982964 KRF982964 LBB982964 LKX982964 LUT982964 MEP982964 MOL982964 MYH982964 NID982964 NRZ982964 OBV982964 OLR982964 OVN982964 PFJ982964 PPF982964 PZB982964 QIX982964 QST982964 RCP982964 RML982964 RWH982964 SGD982964 SPZ982964 SZV982964 TJR982964 TTN982964 UDJ982964 UNF982964 UXB982964 VGX982964 VQT982964 WAP982964 WKL982964 WUH982964 G65466 HV65465 RR65465 ABN65465 ALJ65465 AVF65465 BFB65465 BOX65465 BYT65465 CIP65465 CSL65465 DCH65465 DMD65465 DVZ65465 EFV65465 EPR65465 EZN65465 FJJ65465 FTF65465 GDB65465 GMX65465 GWT65465 HGP65465 HQL65465 IAH65465 IKD65465 ITZ65465 JDV65465 JNR65465 JXN65465 KHJ65465 KRF65465 LBB65465 LKX65465 LUT65465 MEP65465 MOL65465 MYH65465 NID65465 NRZ65465 OBV65465 OLR65465 OVN65465 PFJ65465 PPF65465 PZB65465 QIX65465 QST65465 RCP65465 RML65465 RWH65465 SGD65465 SPZ65465 SZV65465 TJR65465 TTN65465 UDJ65465 UNF65465 UXB65465 VGX65465 VQT65465 WAP65465 WKL65465 WUH65465 G131002 HV131001 RR131001 ABN131001 ALJ131001 AVF131001 BFB131001 BOX131001 BYT131001 CIP131001 CSL131001 DCH131001 DMD131001 DVZ131001 EFV131001 EPR131001 EZN131001 FJJ131001 FTF131001 GDB131001 GMX131001 GWT131001 HGP131001 HQL131001 IAH131001 IKD131001 ITZ131001 JDV131001 JNR131001 JXN131001 KHJ131001 KRF131001 LBB131001 LKX131001 LUT131001 MEP131001 MOL131001 MYH131001 NID131001 NRZ131001 OBV131001 OLR131001 OVN131001 PFJ131001 PPF131001 PZB131001 QIX131001 QST131001 RCP131001 RML131001 RWH131001 SGD131001 SPZ131001 SZV131001 TJR131001 TTN131001 UDJ131001 UNF131001 UXB131001 VGX131001 VQT131001 WAP131001 WKL131001 WUH131001 G196538 HV196537 RR196537 ABN196537 ALJ196537 AVF196537 BFB196537 BOX196537 BYT196537 CIP196537 CSL196537 DCH196537 DMD196537 DVZ196537 EFV196537 EPR196537 EZN196537 FJJ196537 FTF196537 GDB196537 GMX196537 GWT196537 HGP196537 HQL196537 IAH196537 IKD196537 ITZ196537 JDV196537 JNR196537 JXN196537 KHJ196537 KRF196537 LBB196537 LKX196537 LUT196537 MEP196537 MOL196537 MYH196537 NID196537 NRZ196537 OBV196537 OLR196537 OVN196537 PFJ196537 PPF196537 PZB196537 QIX196537 QST196537 RCP196537 RML196537 RWH196537 SGD196537 SPZ196537 SZV196537 TJR196537 TTN196537 UDJ196537 UNF196537 UXB196537 VGX196537 VQT196537 WAP196537 WKL196537 WUH196537 G262074 HV262073 RR262073 ABN262073 ALJ262073 AVF262073 BFB262073 BOX262073 BYT262073 CIP262073 CSL262073 DCH262073 DMD262073 DVZ262073 EFV262073 EPR262073 EZN262073 FJJ262073 FTF262073 GDB262073 GMX262073 GWT262073 HGP262073 HQL262073 IAH262073 IKD262073 ITZ262073 JDV262073 JNR262073 JXN262073 KHJ262073 KRF262073 LBB262073 LKX262073 LUT262073 MEP262073 MOL262073 MYH262073 NID262073 NRZ262073 OBV262073 OLR262073 OVN262073 PFJ262073 PPF262073 PZB262073 QIX262073 QST262073 RCP262073 RML262073 RWH262073 SGD262073 SPZ262073 SZV262073 TJR262073 TTN262073 UDJ262073 UNF262073 UXB262073 VGX262073 VQT262073 WAP262073 WKL262073 WUH262073 G327610 HV327609 RR327609 ABN327609 ALJ327609 AVF327609 BFB327609 BOX327609 BYT327609 CIP327609 CSL327609 DCH327609 DMD327609 DVZ327609 EFV327609 EPR327609 EZN327609 FJJ327609 FTF327609 GDB327609 GMX327609 GWT327609 HGP327609 HQL327609 IAH327609 IKD327609 ITZ327609 JDV327609 JNR327609 JXN327609 KHJ327609 KRF327609 LBB327609 LKX327609 LUT327609 MEP327609 MOL327609 MYH327609 NID327609 NRZ327609 OBV327609 OLR327609 OVN327609 PFJ327609 PPF327609 PZB327609 QIX327609 QST327609 RCP327609 RML327609 RWH327609 SGD327609 SPZ327609 SZV327609 TJR327609 TTN327609 UDJ327609 UNF327609 UXB327609 VGX327609 VQT327609 WAP327609 WKL327609 WUH327609 G393146 HV393145 RR393145 ABN393145 ALJ393145 AVF393145 BFB393145 BOX393145 BYT393145 CIP393145 CSL393145 DCH393145 DMD393145 DVZ393145 EFV393145 EPR393145 EZN393145 FJJ393145 FTF393145 GDB393145 GMX393145 GWT393145 HGP393145 HQL393145 IAH393145 IKD393145 ITZ393145 JDV393145 JNR393145 JXN393145 KHJ393145 KRF393145 LBB393145 LKX393145 LUT393145 MEP393145 MOL393145 MYH393145 NID393145 NRZ393145 OBV393145 OLR393145 OVN393145 PFJ393145 PPF393145 PZB393145 QIX393145 QST393145 RCP393145 RML393145 RWH393145 SGD393145 SPZ393145 SZV393145 TJR393145 TTN393145 UDJ393145 UNF393145 UXB393145 VGX393145 VQT393145 WAP393145 WKL393145 WUH393145 G458682 HV458681 RR458681 ABN458681 ALJ458681 AVF458681 BFB458681 BOX458681 BYT458681 CIP458681 CSL458681 DCH458681 DMD458681 DVZ458681 EFV458681 EPR458681 EZN458681 FJJ458681 FTF458681 GDB458681 GMX458681 GWT458681 HGP458681 HQL458681 IAH458681 IKD458681 ITZ458681 JDV458681 JNR458681 JXN458681 KHJ458681 KRF458681 LBB458681 LKX458681 LUT458681 MEP458681 MOL458681 MYH458681 NID458681 NRZ458681 OBV458681 OLR458681 OVN458681 PFJ458681 PPF458681 PZB458681 QIX458681 QST458681 RCP458681 RML458681 RWH458681 SGD458681 SPZ458681 SZV458681 TJR458681 TTN458681 UDJ458681 UNF458681 UXB458681 VGX458681 VQT458681 WAP458681 WKL458681 WUH458681 G524218 HV524217 RR524217 ABN524217 ALJ524217 AVF524217 BFB524217 BOX524217 BYT524217 CIP524217 CSL524217 DCH524217 DMD524217 DVZ524217 EFV524217 EPR524217 EZN524217 FJJ524217 FTF524217 GDB524217 GMX524217 GWT524217 HGP524217 HQL524217 IAH524217 IKD524217 ITZ524217 JDV524217 JNR524217 JXN524217 KHJ524217 KRF524217 LBB524217 LKX524217 LUT524217 MEP524217 MOL524217 MYH524217 NID524217 NRZ524217 OBV524217 OLR524217 OVN524217 PFJ524217 PPF524217 PZB524217 QIX524217 QST524217 RCP524217 RML524217 RWH524217 SGD524217 SPZ524217 SZV524217 TJR524217 TTN524217 UDJ524217 UNF524217 UXB524217 VGX524217 VQT524217 WAP524217 WKL524217 WUH524217 G589754 HV589753 RR589753 ABN589753 ALJ589753 AVF589753 BFB589753 BOX589753 BYT589753 CIP589753 CSL589753 DCH589753 DMD589753 DVZ589753 EFV589753 EPR589753 EZN589753 FJJ589753 FTF589753 GDB589753 GMX589753 GWT589753 HGP589753 HQL589753 IAH589753 IKD589753 ITZ589753 JDV589753 JNR589753 JXN589753 KHJ589753 KRF589753 LBB589753 LKX589753 LUT589753 MEP589753 MOL589753 MYH589753 NID589753 NRZ589753 OBV589753 OLR589753 OVN589753 PFJ589753 PPF589753 PZB589753 QIX589753 QST589753 RCP589753 RML589753 RWH589753 SGD589753 SPZ589753 SZV589753 TJR589753 TTN589753 UDJ589753 UNF589753 UXB589753 VGX589753 VQT589753 WAP589753 WKL589753 WUH589753 G655290 HV655289 RR655289 ABN655289 ALJ655289 AVF655289 BFB655289 BOX655289 BYT655289 CIP655289 CSL655289 DCH655289 DMD655289 DVZ655289 EFV655289 EPR655289 EZN655289 FJJ655289 FTF655289 GDB655289 GMX655289 GWT655289 HGP655289 HQL655289 IAH655289 IKD655289 ITZ655289 JDV655289 JNR655289 JXN655289 KHJ655289 KRF655289 LBB655289 LKX655289 LUT655289 MEP655289 MOL655289 MYH655289 NID655289 NRZ655289 OBV655289 OLR655289 OVN655289 PFJ655289 PPF655289 PZB655289 QIX655289 QST655289 RCP655289 RML655289 RWH655289 SGD655289 SPZ655289 SZV655289 TJR655289 TTN655289 UDJ655289 UNF655289 UXB655289 VGX655289 VQT655289 WAP655289 WKL655289 WUH655289 G720826 HV720825 RR720825 ABN720825 ALJ720825 AVF720825 BFB720825 BOX720825 BYT720825 CIP720825 CSL720825 DCH720825 DMD720825 DVZ720825 EFV720825 EPR720825 EZN720825 FJJ720825 FTF720825 GDB720825 GMX720825 GWT720825 HGP720825 HQL720825 IAH720825 IKD720825 ITZ720825 JDV720825 JNR720825 JXN720825 KHJ720825 KRF720825 LBB720825 LKX720825 LUT720825 MEP720825 MOL720825 MYH720825 NID720825 NRZ720825 OBV720825 OLR720825 OVN720825 PFJ720825 PPF720825 PZB720825 QIX720825 QST720825 RCP720825 RML720825 RWH720825 SGD720825 SPZ720825 SZV720825 TJR720825 TTN720825 UDJ720825 UNF720825 UXB720825 VGX720825 VQT720825 WAP720825 WKL720825 WUH720825 G786362 HV786361 RR786361 ABN786361 ALJ786361 AVF786361 BFB786361 BOX786361 BYT786361 CIP786361 CSL786361 DCH786361 DMD786361 DVZ786361 EFV786361 EPR786361 EZN786361 FJJ786361 FTF786361 GDB786361 GMX786361 GWT786361 HGP786361 HQL786361 IAH786361 IKD786361 ITZ786361 JDV786361 JNR786361 JXN786361 KHJ786361 KRF786361 LBB786361 LKX786361 LUT786361 MEP786361 MOL786361 MYH786361 NID786361 NRZ786361 OBV786361 OLR786361 OVN786361 PFJ786361 PPF786361 PZB786361 QIX786361 QST786361 RCP786361 RML786361 RWH786361 SGD786361 SPZ786361 SZV786361 TJR786361 TTN786361 UDJ786361 UNF786361 UXB786361 VGX786361 VQT786361 WAP786361 WKL786361 WUH786361 G851898 HV851897 RR851897 ABN851897 ALJ851897 AVF851897 BFB851897 BOX851897 BYT851897 CIP851897 CSL851897 DCH851897 DMD851897 DVZ851897 EFV851897 EPR851897 EZN851897 FJJ851897 FTF851897 GDB851897 GMX851897 GWT851897 HGP851897 HQL851897 IAH851897 IKD851897 ITZ851897 JDV851897 JNR851897 JXN851897 KHJ851897 KRF851897 LBB851897 LKX851897 LUT851897 MEP851897 MOL851897 MYH851897 NID851897 NRZ851897 OBV851897 OLR851897 OVN851897 PFJ851897 PPF851897 PZB851897 QIX851897 QST851897 RCP851897 RML851897 RWH851897 SGD851897 SPZ851897 SZV851897 TJR851897 TTN851897 UDJ851897 UNF851897 UXB851897 VGX851897 VQT851897 WAP851897 WKL851897 WUH851897 G917434 HV917433 RR917433 ABN917433 ALJ917433 AVF917433 BFB917433 BOX917433 BYT917433 CIP917433 CSL917433 DCH917433 DMD917433 DVZ917433 EFV917433 EPR917433 EZN917433 FJJ917433 FTF917433 GDB917433 GMX917433 GWT917433 HGP917433 HQL917433 IAH917433 IKD917433 ITZ917433 JDV917433 JNR917433 JXN917433 KHJ917433 KRF917433 LBB917433 LKX917433 LUT917433 MEP917433 MOL917433 MYH917433 NID917433 NRZ917433 OBV917433 OLR917433 OVN917433 PFJ917433 PPF917433 PZB917433 QIX917433 QST917433 RCP917433 RML917433 RWH917433 SGD917433 SPZ917433 SZV917433 TJR917433 TTN917433 UDJ917433 UNF917433 UXB917433 VGX917433 VQT917433 WAP917433 WKL917433 WUH917433 G982970 HV982969 RR982969 ABN982969 ALJ982969 AVF982969 BFB982969 BOX982969 BYT982969 CIP982969 CSL982969 DCH982969 DMD982969 DVZ982969 EFV982969 EPR982969 EZN982969 FJJ982969 FTF982969 GDB982969 GMX982969 GWT982969 HGP982969 HQL982969 IAH982969 IKD982969 ITZ982969 JDV982969 JNR982969 JXN982969 KHJ982969 KRF982969 LBB982969 LKX982969 LUT982969 MEP982969 MOL982969 MYH982969 NID982969 NRZ982969 OBV982969 OLR982969 OVN982969 PFJ982969 PPF982969 PZB982969 QIX982969 QST982969 RCP982969 RML982969 RWH982969 SGD982969 SPZ982969 SZV982969 TJR982969 TTN982969 UDJ982969 UNF982969 UXB982969 VGX982969 VQT982969 WAP982969 WKL982969 WUH982969 G65486 HV65485 RR65485 ABN65485 ALJ65485 AVF65485 BFB65485 BOX65485 BYT65485 CIP65485 CSL65485 DCH65485 DMD65485 DVZ65485 EFV65485 EPR65485 EZN65485 FJJ65485 FTF65485 GDB65485 GMX65485 GWT65485 HGP65485 HQL65485 IAH65485 IKD65485 ITZ65485 JDV65485 JNR65485 JXN65485 KHJ65485 KRF65485 LBB65485 LKX65485 LUT65485 MEP65485 MOL65485 MYH65485 NID65485 NRZ65485 OBV65485 OLR65485 OVN65485 PFJ65485 PPF65485 PZB65485 QIX65485 QST65485 RCP65485 RML65485 RWH65485 SGD65485 SPZ65485 SZV65485 TJR65485 TTN65485 UDJ65485 UNF65485 UXB65485 VGX65485 VQT65485 WAP65485 WKL65485 WUH65485 G131022 HV131021 RR131021 ABN131021 ALJ131021 AVF131021 BFB131021 BOX131021 BYT131021 CIP131021 CSL131021 DCH131021 DMD131021 DVZ131021 EFV131021 EPR131021 EZN131021 FJJ131021 FTF131021 GDB131021 GMX131021 GWT131021 HGP131021 HQL131021 IAH131021 IKD131021 ITZ131021 JDV131021 JNR131021 JXN131021 KHJ131021 KRF131021 LBB131021 LKX131021 LUT131021 MEP131021 MOL131021 MYH131021 NID131021 NRZ131021 OBV131021 OLR131021 OVN131021 PFJ131021 PPF131021 PZB131021 QIX131021 QST131021 RCP131021 RML131021 RWH131021 SGD131021 SPZ131021 SZV131021 TJR131021 TTN131021 UDJ131021 UNF131021 UXB131021 VGX131021 VQT131021 WAP131021 WKL131021 WUH131021 G196558 HV196557 RR196557 ABN196557 ALJ196557 AVF196557 BFB196557 BOX196557 BYT196557 CIP196557 CSL196557 DCH196557 DMD196557 DVZ196557 EFV196557 EPR196557 EZN196557 FJJ196557 FTF196557 GDB196557 GMX196557 GWT196557 HGP196557 HQL196557 IAH196557 IKD196557 ITZ196557 JDV196557 JNR196557 JXN196557 KHJ196557 KRF196557 LBB196557 LKX196557 LUT196557 MEP196557 MOL196557 MYH196557 NID196557 NRZ196557 OBV196557 OLR196557 OVN196557 PFJ196557 PPF196557 PZB196557 QIX196557 QST196557 RCP196557 RML196557 RWH196557 SGD196557 SPZ196557 SZV196557 TJR196557 TTN196557 UDJ196557 UNF196557 UXB196557 VGX196557 VQT196557 WAP196557 WKL196557 WUH196557 G262094 HV262093 RR262093 ABN262093 ALJ262093 AVF262093 BFB262093 BOX262093 BYT262093 CIP262093 CSL262093 DCH262093 DMD262093 DVZ262093 EFV262093 EPR262093 EZN262093 FJJ262093 FTF262093 GDB262093 GMX262093 GWT262093 HGP262093 HQL262093 IAH262093 IKD262093 ITZ262093 JDV262093 JNR262093 JXN262093 KHJ262093 KRF262093 LBB262093 LKX262093 LUT262093 MEP262093 MOL262093 MYH262093 NID262093 NRZ262093 OBV262093 OLR262093 OVN262093 PFJ262093 PPF262093 PZB262093 QIX262093 QST262093 RCP262093 RML262093 RWH262093 SGD262093 SPZ262093 SZV262093 TJR262093 TTN262093 UDJ262093 UNF262093 UXB262093 VGX262093 VQT262093 WAP262093 WKL262093 WUH262093 G327630 HV327629 RR327629 ABN327629 ALJ327629 AVF327629 BFB327629 BOX327629 BYT327629 CIP327629 CSL327629 DCH327629 DMD327629 DVZ327629 EFV327629 EPR327629 EZN327629 FJJ327629 FTF327629 GDB327629 GMX327629 GWT327629 HGP327629 HQL327629 IAH327629 IKD327629 ITZ327629 JDV327629 JNR327629 JXN327629 KHJ327629 KRF327629 LBB327629 LKX327629 LUT327629 MEP327629 MOL327629 MYH327629 NID327629 NRZ327629 OBV327629 OLR327629 OVN327629 PFJ327629 PPF327629 PZB327629 QIX327629 QST327629 RCP327629 RML327629 RWH327629 SGD327629 SPZ327629 SZV327629 TJR327629 TTN327629 UDJ327629 UNF327629 UXB327629 VGX327629 VQT327629 WAP327629 WKL327629 WUH327629 G393166 HV393165 RR393165 ABN393165 ALJ393165 AVF393165 BFB393165 BOX393165 BYT393165 CIP393165 CSL393165 DCH393165 DMD393165 DVZ393165 EFV393165 EPR393165 EZN393165 FJJ393165 FTF393165 GDB393165 GMX393165 GWT393165 HGP393165 HQL393165 IAH393165 IKD393165 ITZ393165 JDV393165 JNR393165 JXN393165 KHJ393165 KRF393165 LBB393165 LKX393165 LUT393165 MEP393165 MOL393165 MYH393165 NID393165 NRZ393165 OBV393165 OLR393165 OVN393165 PFJ393165 PPF393165 PZB393165 QIX393165 QST393165 RCP393165 RML393165 RWH393165 SGD393165 SPZ393165 SZV393165 TJR393165 TTN393165 UDJ393165 UNF393165 UXB393165 VGX393165 VQT393165 WAP393165 WKL393165 WUH393165 G458702 HV458701 RR458701 ABN458701 ALJ458701 AVF458701 BFB458701 BOX458701 BYT458701 CIP458701 CSL458701 DCH458701 DMD458701 DVZ458701 EFV458701 EPR458701 EZN458701 FJJ458701 FTF458701 GDB458701 GMX458701 GWT458701 HGP458701 HQL458701 IAH458701 IKD458701 ITZ458701 JDV458701 JNR458701 JXN458701 KHJ458701 KRF458701 LBB458701 LKX458701 LUT458701 MEP458701 MOL458701 MYH458701 NID458701 NRZ458701 OBV458701 OLR458701 OVN458701 PFJ458701 PPF458701 PZB458701 QIX458701 QST458701 RCP458701 RML458701 RWH458701 SGD458701 SPZ458701 SZV458701 TJR458701 TTN458701 UDJ458701 UNF458701 UXB458701 VGX458701 VQT458701 WAP458701 WKL458701 WUH458701 G524238 HV524237 RR524237 ABN524237 ALJ524237 AVF524237 BFB524237 BOX524237 BYT524237 CIP524237 CSL524237 DCH524237 DMD524237 DVZ524237 EFV524237 EPR524237 EZN524237 FJJ524237 FTF524237 GDB524237 GMX524237 GWT524237 HGP524237 HQL524237 IAH524237 IKD524237 ITZ524237 JDV524237 JNR524237 JXN524237 KHJ524237 KRF524237 LBB524237 LKX524237 LUT524237 MEP524237 MOL524237 MYH524237 NID524237 NRZ524237 OBV524237 OLR524237 OVN524237 PFJ524237 PPF524237 PZB524237 QIX524237 QST524237 RCP524237 RML524237 RWH524237 SGD524237 SPZ524237 SZV524237 TJR524237 TTN524237 UDJ524237 UNF524237 UXB524237 VGX524237 VQT524237 WAP524237 WKL524237 WUH524237 G589774 HV589773 RR589773 ABN589773 ALJ589773 AVF589773 BFB589773 BOX589773 BYT589773 CIP589773 CSL589773 DCH589773 DMD589773 DVZ589773 EFV589773 EPR589773 EZN589773 FJJ589773 FTF589773 GDB589773 GMX589773 GWT589773 HGP589773 HQL589773 IAH589773 IKD589773 ITZ589773 JDV589773 JNR589773 JXN589773 KHJ589773 KRF589773 LBB589773 LKX589773 LUT589773 MEP589773 MOL589773 MYH589773 NID589773 NRZ589773 OBV589773 OLR589773 OVN589773 PFJ589773 PPF589773 PZB589773 QIX589773 QST589773 RCP589773 RML589773 RWH589773 SGD589773 SPZ589773 SZV589773 TJR589773 TTN589773 UDJ589773 UNF589773 UXB589773 VGX589773 VQT589773 WAP589773 WKL589773 WUH589773 G655310 HV655309 RR655309 ABN655309 ALJ655309 AVF655309 BFB655309 BOX655309 BYT655309 CIP655309 CSL655309 DCH655309 DMD655309 DVZ655309 EFV655309 EPR655309 EZN655309 FJJ655309 FTF655309 GDB655309 GMX655309 GWT655309 HGP655309 HQL655309 IAH655309 IKD655309 ITZ655309 JDV655309 JNR655309 JXN655309 KHJ655309 KRF655309 LBB655309 LKX655309 LUT655309 MEP655309 MOL655309 MYH655309 NID655309 NRZ655309 OBV655309 OLR655309 OVN655309 PFJ655309 PPF655309 PZB655309 QIX655309 QST655309 RCP655309 RML655309 RWH655309 SGD655309 SPZ655309 SZV655309 TJR655309 TTN655309 UDJ655309 UNF655309 UXB655309 VGX655309 VQT655309 WAP655309 WKL655309 WUH655309 G720846 HV720845 RR720845 ABN720845 ALJ720845 AVF720845 BFB720845 BOX720845 BYT720845 CIP720845 CSL720845 DCH720845 DMD720845 DVZ720845 EFV720845 EPR720845 EZN720845 FJJ720845 FTF720845 GDB720845 GMX720845 GWT720845 HGP720845 HQL720845 IAH720845 IKD720845 ITZ720845 JDV720845 JNR720845 JXN720845 KHJ720845 KRF720845 LBB720845 LKX720845 LUT720845 MEP720845 MOL720845 MYH720845 NID720845 NRZ720845 OBV720845 OLR720845 OVN720845 PFJ720845 PPF720845 PZB720845 QIX720845 QST720845 RCP720845 RML720845 RWH720845 SGD720845 SPZ720845 SZV720845 TJR720845 TTN720845 UDJ720845 UNF720845 UXB720845 VGX720845 VQT720845 WAP720845 WKL720845 WUH720845 G786382 HV786381 RR786381 ABN786381 ALJ786381 AVF786381 BFB786381 BOX786381 BYT786381 CIP786381 CSL786381 DCH786381 DMD786381 DVZ786381 EFV786381 EPR786381 EZN786381 FJJ786381 FTF786381 GDB786381 GMX786381 GWT786381 HGP786381 HQL786381 IAH786381 IKD786381 ITZ786381 JDV786381 JNR786381 JXN786381 KHJ786381 KRF786381 LBB786381 LKX786381 LUT786381 MEP786381 MOL786381 MYH786381 NID786381 NRZ786381 OBV786381 OLR786381 OVN786381 PFJ786381 PPF786381 PZB786381 QIX786381 QST786381 RCP786381 RML786381 RWH786381 SGD786381 SPZ786381 SZV786381 TJR786381 TTN786381 UDJ786381 UNF786381 UXB786381 VGX786381 VQT786381 WAP786381 WKL786381 WUH786381 G851918 HV851917 RR851917 ABN851917 ALJ851917 AVF851917 BFB851917 BOX851917 BYT851917 CIP851917 CSL851917 DCH851917 DMD851917 DVZ851917 EFV851917 EPR851917 EZN851917 FJJ851917 FTF851917 GDB851917 GMX851917 GWT851917 HGP851917 HQL851917 IAH851917 IKD851917 ITZ851917 JDV851917 JNR851917 JXN851917 KHJ851917 KRF851917 LBB851917 LKX851917 LUT851917 MEP851917 MOL851917 MYH851917 NID851917 NRZ851917 OBV851917 OLR851917 OVN851917 PFJ851917 PPF851917 PZB851917 QIX851917 QST851917 RCP851917 RML851917 RWH851917 SGD851917 SPZ851917 SZV851917 TJR851917 TTN851917 UDJ851917 UNF851917 UXB851917 VGX851917 VQT851917 WAP851917 WKL851917 WUH851917 G917454 HV917453 RR917453 ABN917453 ALJ917453 AVF917453 BFB917453 BOX917453 BYT917453 CIP917453 CSL917453 DCH917453 DMD917453 DVZ917453 EFV917453 EPR917453 EZN917453 FJJ917453 FTF917453 GDB917453 GMX917453 GWT917453 HGP917453 HQL917453 IAH917453 IKD917453 ITZ917453 JDV917453 JNR917453 JXN917453 KHJ917453 KRF917453 LBB917453 LKX917453 LUT917453 MEP917453 MOL917453 MYH917453 NID917453 NRZ917453 OBV917453 OLR917453 OVN917453 PFJ917453 PPF917453 PZB917453 QIX917453 QST917453 RCP917453 RML917453 RWH917453 SGD917453 SPZ917453 SZV917453 TJR917453 TTN917453 UDJ917453 UNF917453 UXB917453 VGX917453 VQT917453 WAP917453 WKL917453 WUH917453 G982990 HV982989 RR982989 ABN982989 ALJ982989 AVF982989 BFB982989 BOX982989 BYT982989 CIP982989 CSL982989 DCH982989 DMD982989 DVZ982989 EFV982989 EPR982989 EZN982989 FJJ982989 FTF982989 GDB982989 GMX982989 GWT982989 HGP982989 HQL982989 IAH982989 IKD982989 ITZ982989 JDV982989 JNR982989 JXN982989 KHJ982989 KRF982989 LBB982989 LKX982989 LUT982989 MEP982989 MOL982989 MYH982989 NID982989 NRZ982989 OBV982989 OLR982989 OVN982989 PFJ982989 PPF982989 PZB982989 QIX982989 QST982989 RCP982989 RML982989 RWH982989 SGD982989 SPZ982989 SZV982989 TJR982989 TTN982989 UDJ982989 UNF982989 UXB982989 VGX982989 VQT982989 WAP982989 WKL982989 WUH982989 WKL982999 IB4:IB7 RX4:RX7 ABT4:ABT7 ALP4:ALP7 AVL4:AVL7 BFH4:BFH7 BPD4:BPD7 BYZ4:BYZ7 CIV4:CIV7 CSR4:CSR7 DCN4:DCN7 DMJ4:DMJ7 DWF4:DWF7 EGB4:EGB7 EPX4:EPX7 EZT4:EZT7 FJP4:FJP7 FTL4:FTL7 GDH4:GDH7 GND4:GND7 GWZ4:GWZ7 HGV4:HGV7 HQR4:HQR7 IAN4:IAN7 IKJ4:IKJ7 IUF4:IUF7 JEB4:JEB7 JNX4:JNX7 JXT4:JXT7 KHP4:KHP7 KRL4:KRL7 LBH4:LBH7 LLD4:LLD7 LUZ4:LUZ7 MEV4:MEV7 MOR4:MOR7 MYN4:MYN7 NIJ4:NIJ7 NSF4:NSF7 OCB4:OCB7 OLX4:OLX7 OVT4:OVT7 PFP4:PFP7 PPL4:PPL7 PZH4:PZH7 QJD4:QJD7 QSZ4:QSZ7 RCV4:RCV7 RMR4:RMR7 RWN4:RWN7 SGJ4:SGJ7 SQF4:SQF7 TAB4:TAB7 TJX4:TJX7 TTT4:TTT7 UDP4:UDP7 UNL4:UNL7 UXH4:UXH7 VHD4:VHD7 VQZ4:VQZ7 WAV4:WAV7 WKR4:WKR7 WUN4:WUN7 M65401:M65404 IB65400:IB65403 RX65400:RX65403 ABT65400:ABT65403 ALP65400:ALP65403 AVL65400:AVL65403 BFH65400:BFH65403 BPD65400:BPD65403 BYZ65400:BYZ65403 CIV65400:CIV65403 CSR65400:CSR65403 DCN65400:DCN65403 DMJ65400:DMJ65403 DWF65400:DWF65403 EGB65400:EGB65403 EPX65400:EPX65403 EZT65400:EZT65403 FJP65400:FJP65403 FTL65400:FTL65403 GDH65400:GDH65403 GND65400:GND65403 GWZ65400:GWZ65403 HGV65400:HGV65403 HQR65400:HQR65403 IAN65400:IAN65403 IKJ65400:IKJ65403 IUF65400:IUF65403 JEB65400:JEB65403 JNX65400:JNX65403 JXT65400:JXT65403 KHP65400:KHP65403 KRL65400:KRL65403 LBH65400:LBH65403 LLD65400:LLD65403 LUZ65400:LUZ65403 MEV65400:MEV65403 MOR65400:MOR65403 MYN65400:MYN65403 NIJ65400:NIJ65403 NSF65400:NSF65403 OCB65400:OCB65403 OLX65400:OLX65403 OVT65400:OVT65403 PFP65400:PFP65403 PPL65400:PPL65403 PZH65400:PZH65403 QJD65400:QJD65403 QSZ65400:QSZ65403 RCV65400:RCV65403 RMR65400:RMR65403 RWN65400:RWN65403 SGJ65400:SGJ65403 SQF65400:SQF65403 TAB65400:TAB65403 TJX65400:TJX65403 TTT65400:TTT65403 UDP65400:UDP65403 UNL65400:UNL65403 UXH65400:UXH65403 VHD65400:VHD65403 VQZ65400:VQZ65403 WAV65400:WAV65403 WKR65400:WKR65403 WUN65400:WUN65403 M130937:M130940 IB130936:IB130939 RX130936:RX130939 ABT130936:ABT130939 ALP130936:ALP130939 AVL130936:AVL130939 BFH130936:BFH130939 BPD130936:BPD130939 BYZ130936:BYZ130939 CIV130936:CIV130939 CSR130936:CSR130939 DCN130936:DCN130939 DMJ130936:DMJ130939 DWF130936:DWF130939 EGB130936:EGB130939 EPX130936:EPX130939 EZT130936:EZT130939 FJP130936:FJP130939 FTL130936:FTL130939 GDH130936:GDH130939 GND130936:GND130939 GWZ130936:GWZ130939 HGV130936:HGV130939 HQR130936:HQR130939 IAN130936:IAN130939 IKJ130936:IKJ130939 IUF130936:IUF130939 JEB130936:JEB130939 JNX130936:JNX130939 JXT130936:JXT130939 KHP130936:KHP130939 KRL130936:KRL130939 LBH130936:LBH130939 LLD130936:LLD130939 LUZ130936:LUZ130939 MEV130936:MEV130939 MOR130936:MOR130939 MYN130936:MYN130939 NIJ130936:NIJ130939 NSF130936:NSF130939 OCB130936:OCB130939 OLX130936:OLX130939 OVT130936:OVT130939 PFP130936:PFP130939 PPL130936:PPL130939 PZH130936:PZH130939 QJD130936:QJD130939 QSZ130936:QSZ130939 RCV130936:RCV130939 RMR130936:RMR130939 RWN130936:RWN130939 SGJ130936:SGJ130939 SQF130936:SQF130939 TAB130936:TAB130939 TJX130936:TJX130939 TTT130936:TTT130939 UDP130936:UDP130939 UNL130936:UNL130939 UXH130936:UXH130939 VHD130936:VHD130939 VQZ130936:VQZ130939 WAV130936:WAV130939 WKR130936:WKR130939 WUN130936:WUN130939 M196473:M196476 IB196472:IB196475 RX196472:RX196475 ABT196472:ABT196475 ALP196472:ALP196475 AVL196472:AVL196475 BFH196472:BFH196475 BPD196472:BPD196475 BYZ196472:BYZ196475 CIV196472:CIV196475 CSR196472:CSR196475 DCN196472:DCN196475 DMJ196472:DMJ196475 DWF196472:DWF196475 EGB196472:EGB196475 EPX196472:EPX196475 EZT196472:EZT196475 FJP196472:FJP196475 FTL196472:FTL196475 GDH196472:GDH196475 GND196472:GND196475 GWZ196472:GWZ196475 HGV196472:HGV196475 HQR196472:HQR196475 IAN196472:IAN196475 IKJ196472:IKJ196475 IUF196472:IUF196475 JEB196472:JEB196475 JNX196472:JNX196475 JXT196472:JXT196475 KHP196472:KHP196475 KRL196472:KRL196475 LBH196472:LBH196475 LLD196472:LLD196475 LUZ196472:LUZ196475 MEV196472:MEV196475 MOR196472:MOR196475 MYN196472:MYN196475 NIJ196472:NIJ196475 NSF196472:NSF196475 OCB196472:OCB196475 OLX196472:OLX196475 OVT196472:OVT196475 PFP196472:PFP196475 PPL196472:PPL196475 PZH196472:PZH196475 QJD196472:QJD196475 QSZ196472:QSZ196475 RCV196472:RCV196475 RMR196472:RMR196475 RWN196472:RWN196475 SGJ196472:SGJ196475 SQF196472:SQF196475 TAB196472:TAB196475 TJX196472:TJX196475 TTT196472:TTT196475 UDP196472:UDP196475 UNL196472:UNL196475 UXH196472:UXH196475 VHD196472:VHD196475 VQZ196472:VQZ196475 WAV196472:WAV196475 WKR196472:WKR196475 WUN196472:WUN196475 M262009:M262012 IB262008:IB262011 RX262008:RX262011 ABT262008:ABT262011 ALP262008:ALP262011 AVL262008:AVL262011 BFH262008:BFH262011 BPD262008:BPD262011 BYZ262008:BYZ262011 CIV262008:CIV262011 CSR262008:CSR262011 DCN262008:DCN262011 DMJ262008:DMJ262011 DWF262008:DWF262011 EGB262008:EGB262011 EPX262008:EPX262011 EZT262008:EZT262011 FJP262008:FJP262011 FTL262008:FTL262011 GDH262008:GDH262011 GND262008:GND262011 GWZ262008:GWZ262011 HGV262008:HGV262011 HQR262008:HQR262011 IAN262008:IAN262011 IKJ262008:IKJ262011 IUF262008:IUF262011 JEB262008:JEB262011 JNX262008:JNX262011 JXT262008:JXT262011 KHP262008:KHP262011 KRL262008:KRL262011 LBH262008:LBH262011 LLD262008:LLD262011 LUZ262008:LUZ262011 MEV262008:MEV262011 MOR262008:MOR262011 MYN262008:MYN262011 NIJ262008:NIJ262011 NSF262008:NSF262011 OCB262008:OCB262011 OLX262008:OLX262011 OVT262008:OVT262011 PFP262008:PFP262011 PPL262008:PPL262011 PZH262008:PZH262011 QJD262008:QJD262011 QSZ262008:QSZ262011 RCV262008:RCV262011 RMR262008:RMR262011 RWN262008:RWN262011 SGJ262008:SGJ262011 SQF262008:SQF262011 TAB262008:TAB262011 TJX262008:TJX262011 TTT262008:TTT262011 UDP262008:UDP262011 UNL262008:UNL262011 UXH262008:UXH262011 VHD262008:VHD262011 VQZ262008:VQZ262011 WAV262008:WAV262011 WKR262008:WKR262011 WUN262008:WUN262011 M327545:M327548 IB327544:IB327547 RX327544:RX327547 ABT327544:ABT327547 ALP327544:ALP327547 AVL327544:AVL327547 BFH327544:BFH327547 BPD327544:BPD327547 BYZ327544:BYZ327547 CIV327544:CIV327547 CSR327544:CSR327547 DCN327544:DCN327547 DMJ327544:DMJ327547 DWF327544:DWF327547 EGB327544:EGB327547 EPX327544:EPX327547 EZT327544:EZT327547 FJP327544:FJP327547 FTL327544:FTL327547 GDH327544:GDH327547 GND327544:GND327547 GWZ327544:GWZ327547 HGV327544:HGV327547 HQR327544:HQR327547 IAN327544:IAN327547 IKJ327544:IKJ327547 IUF327544:IUF327547 JEB327544:JEB327547 JNX327544:JNX327547 JXT327544:JXT327547 KHP327544:KHP327547 KRL327544:KRL327547 LBH327544:LBH327547 LLD327544:LLD327547 LUZ327544:LUZ327547 MEV327544:MEV327547 MOR327544:MOR327547 MYN327544:MYN327547 NIJ327544:NIJ327547 NSF327544:NSF327547 OCB327544:OCB327547 OLX327544:OLX327547 OVT327544:OVT327547 PFP327544:PFP327547 PPL327544:PPL327547 PZH327544:PZH327547 QJD327544:QJD327547 QSZ327544:QSZ327547 RCV327544:RCV327547 RMR327544:RMR327547 RWN327544:RWN327547 SGJ327544:SGJ327547 SQF327544:SQF327547 TAB327544:TAB327547 TJX327544:TJX327547 TTT327544:TTT327547 UDP327544:UDP327547 UNL327544:UNL327547 UXH327544:UXH327547 VHD327544:VHD327547 VQZ327544:VQZ327547 WAV327544:WAV327547 WKR327544:WKR327547 WUN327544:WUN327547 M393081:M393084 IB393080:IB393083 RX393080:RX393083 ABT393080:ABT393083 ALP393080:ALP393083 AVL393080:AVL393083 BFH393080:BFH393083 BPD393080:BPD393083 BYZ393080:BYZ393083 CIV393080:CIV393083 CSR393080:CSR393083 DCN393080:DCN393083 DMJ393080:DMJ393083 DWF393080:DWF393083 EGB393080:EGB393083 EPX393080:EPX393083 EZT393080:EZT393083 FJP393080:FJP393083 FTL393080:FTL393083 GDH393080:GDH393083 GND393080:GND393083 GWZ393080:GWZ393083 HGV393080:HGV393083 HQR393080:HQR393083 IAN393080:IAN393083 IKJ393080:IKJ393083 IUF393080:IUF393083 JEB393080:JEB393083 JNX393080:JNX393083 JXT393080:JXT393083 KHP393080:KHP393083 KRL393080:KRL393083 LBH393080:LBH393083 LLD393080:LLD393083 LUZ393080:LUZ393083 MEV393080:MEV393083 MOR393080:MOR393083 MYN393080:MYN393083 NIJ393080:NIJ393083 NSF393080:NSF393083 OCB393080:OCB393083 OLX393080:OLX393083 OVT393080:OVT393083 PFP393080:PFP393083 PPL393080:PPL393083 PZH393080:PZH393083 QJD393080:QJD393083 QSZ393080:QSZ393083 RCV393080:RCV393083 RMR393080:RMR393083 RWN393080:RWN393083 SGJ393080:SGJ393083 SQF393080:SQF393083 TAB393080:TAB393083 TJX393080:TJX393083 TTT393080:TTT393083 UDP393080:UDP393083 UNL393080:UNL393083 UXH393080:UXH393083 VHD393080:VHD393083 VQZ393080:VQZ393083 WAV393080:WAV393083 WKR393080:WKR393083 WUN393080:WUN393083 M458617:M458620 IB458616:IB458619 RX458616:RX458619 ABT458616:ABT458619 ALP458616:ALP458619 AVL458616:AVL458619 BFH458616:BFH458619 BPD458616:BPD458619 BYZ458616:BYZ458619 CIV458616:CIV458619 CSR458616:CSR458619 DCN458616:DCN458619 DMJ458616:DMJ458619 DWF458616:DWF458619 EGB458616:EGB458619 EPX458616:EPX458619 EZT458616:EZT458619 FJP458616:FJP458619 FTL458616:FTL458619 GDH458616:GDH458619 GND458616:GND458619 GWZ458616:GWZ458619 HGV458616:HGV458619 HQR458616:HQR458619 IAN458616:IAN458619 IKJ458616:IKJ458619 IUF458616:IUF458619 JEB458616:JEB458619 JNX458616:JNX458619 JXT458616:JXT458619 KHP458616:KHP458619 KRL458616:KRL458619 LBH458616:LBH458619 LLD458616:LLD458619 LUZ458616:LUZ458619 MEV458616:MEV458619 MOR458616:MOR458619 MYN458616:MYN458619 NIJ458616:NIJ458619 NSF458616:NSF458619 OCB458616:OCB458619 OLX458616:OLX458619 OVT458616:OVT458619 PFP458616:PFP458619 PPL458616:PPL458619 PZH458616:PZH458619 QJD458616:QJD458619 QSZ458616:QSZ458619 RCV458616:RCV458619 RMR458616:RMR458619 RWN458616:RWN458619 SGJ458616:SGJ458619 SQF458616:SQF458619 TAB458616:TAB458619 TJX458616:TJX458619 TTT458616:TTT458619 UDP458616:UDP458619 UNL458616:UNL458619 UXH458616:UXH458619 VHD458616:VHD458619 VQZ458616:VQZ458619 WAV458616:WAV458619 WKR458616:WKR458619 WUN458616:WUN458619 M524153:M524156 IB524152:IB524155 RX524152:RX524155 ABT524152:ABT524155 ALP524152:ALP524155 AVL524152:AVL524155 BFH524152:BFH524155 BPD524152:BPD524155 BYZ524152:BYZ524155 CIV524152:CIV524155 CSR524152:CSR524155 DCN524152:DCN524155 DMJ524152:DMJ524155 DWF524152:DWF524155 EGB524152:EGB524155 EPX524152:EPX524155 EZT524152:EZT524155 FJP524152:FJP524155 FTL524152:FTL524155 GDH524152:GDH524155 GND524152:GND524155 GWZ524152:GWZ524155 HGV524152:HGV524155 HQR524152:HQR524155 IAN524152:IAN524155 IKJ524152:IKJ524155 IUF524152:IUF524155 JEB524152:JEB524155 JNX524152:JNX524155 JXT524152:JXT524155 KHP524152:KHP524155 KRL524152:KRL524155 LBH524152:LBH524155 LLD524152:LLD524155 LUZ524152:LUZ524155 MEV524152:MEV524155 MOR524152:MOR524155 MYN524152:MYN524155 NIJ524152:NIJ524155 NSF524152:NSF524155 OCB524152:OCB524155 OLX524152:OLX524155 OVT524152:OVT524155 PFP524152:PFP524155 PPL524152:PPL524155 PZH524152:PZH524155 QJD524152:QJD524155 QSZ524152:QSZ524155 RCV524152:RCV524155 RMR524152:RMR524155 RWN524152:RWN524155 SGJ524152:SGJ524155 SQF524152:SQF524155 TAB524152:TAB524155 TJX524152:TJX524155 TTT524152:TTT524155 UDP524152:UDP524155 UNL524152:UNL524155 UXH524152:UXH524155 VHD524152:VHD524155 VQZ524152:VQZ524155 WAV524152:WAV524155 WKR524152:WKR524155 WUN524152:WUN524155 M589689:M589692 IB589688:IB589691 RX589688:RX589691 ABT589688:ABT589691 ALP589688:ALP589691 AVL589688:AVL589691 BFH589688:BFH589691 BPD589688:BPD589691 BYZ589688:BYZ589691 CIV589688:CIV589691 CSR589688:CSR589691 DCN589688:DCN589691 DMJ589688:DMJ589691 DWF589688:DWF589691 EGB589688:EGB589691 EPX589688:EPX589691 EZT589688:EZT589691 FJP589688:FJP589691 FTL589688:FTL589691 GDH589688:GDH589691 GND589688:GND589691 GWZ589688:GWZ589691 HGV589688:HGV589691 HQR589688:HQR589691 IAN589688:IAN589691 IKJ589688:IKJ589691 IUF589688:IUF589691 JEB589688:JEB589691 JNX589688:JNX589691 JXT589688:JXT589691 KHP589688:KHP589691 KRL589688:KRL589691 LBH589688:LBH589691 LLD589688:LLD589691 LUZ589688:LUZ589691 MEV589688:MEV589691 MOR589688:MOR589691 MYN589688:MYN589691 NIJ589688:NIJ589691 NSF589688:NSF589691 OCB589688:OCB589691 OLX589688:OLX589691 OVT589688:OVT589691 PFP589688:PFP589691 PPL589688:PPL589691 PZH589688:PZH589691 QJD589688:QJD589691 QSZ589688:QSZ589691 RCV589688:RCV589691 RMR589688:RMR589691 RWN589688:RWN589691 SGJ589688:SGJ589691 SQF589688:SQF589691 TAB589688:TAB589691 TJX589688:TJX589691 TTT589688:TTT589691 UDP589688:UDP589691 UNL589688:UNL589691 UXH589688:UXH589691 VHD589688:VHD589691 VQZ589688:VQZ589691 WAV589688:WAV589691 WKR589688:WKR589691 WUN589688:WUN589691 M655225:M655228 IB655224:IB655227 RX655224:RX655227 ABT655224:ABT655227 ALP655224:ALP655227 AVL655224:AVL655227 BFH655224:BFH655227 BPD655224:BPD655227 BYZ655224:BYZ655227 CIV655224:CIV655227 CSR655224:CSR655227 DCN655224:DCN655227 DMJ655224:DMJ655227 DWF655224:DWF655227 EGB655224:EGB655227 EPX655224:EPX655227 EZT655224:EZT655227 FJP655224:FJP655227 FTL655224:FTL655227 GDH655224:GDH655227 GND655224:GND655227 GWZ655224:GWZ655227 HGV655224:HGV655227 HQR655224:HQR655227 IAN655224:IAN655227 IKJ655224:IKJ655227 IUF655224:IUF655227 JEB655224:JEB655227 JNX655224:JNX655227 JXT655224:JXT655227 KHP655224:KHP655227 KRL655224:KRL655227 LBH655224:LBH655227 LLD655224:LLD655227 LUZ655224:LUZ655227 MEV655224:MEV655227 MOR655224:MOR655227 MYN655224:MYN655227 NIJ655224:NIJ655227 NSF655224:NSF655227 OCB655224:OCB655227 OLX655224:OLX655227 OVT655224:OVT655227 PFP655224:PFP655227 PPL655224:PPL655227 PZH655224:PZH655227 QJD655224:QJD655227 QSZ655224:QSZ655227 RCV655224:RCV655227 RMR655224:RMR655227 RWN655224:RWN655227 SGJ655224:SGJ655227 SQF655224:SQF655227 TAB655224:TAB655227 TJX655224:TJX655227 TTT655224:TTT655227 UDP655224:UDP655227 UNL655224:UNL655227 UXH655224:UXH655227 VHD655224:VHD655227 VQZ655224:VQZ655227 WAV655224:WAV655227 WKR655224:WKR655227 WUN655224:WUN655227 M720761:M720764 IB720760:IB720763 RX720760:RX720763 ABT720760:ABT720763 ALP720760:ALP720763 AVL720760:AVL720763 BFH720760:BFH720763 BPD720760:BPD720763 BYZ720760:BYZ720763 CIV720760:CIV720763 CSR720760:CSR720763 DCN720760:DCN720763 DMJ720760:DMJ720763 DWF720760:DWF720763 EGB720760:EGB720763 EPX720760:EPX720763 EZT720760:EZT720763 FJP720760:FJP720763 FTL720760:FTL720763 GDH720760:GDH720763 GND720760:GND720763 GWZ720760:GWZ720763 HGV720760:HGV720763 HQR720760:HQR720763 IAN720760:IAN720763 IKJ720760:IKJ720763 IUF720760:IUF720763 JEB720760:JEB720763 JNX720760:JNX720763 JXT720760:JXT720763 KHP720760:KHP720763 KRL720760:KRL720763 LBH720760:LBH720763 LLD720760:LLD720763 LUZ720760:LUZ720763 MEV720760:MEV720763 MOR720760:MOR720763 MYN720760:MYN720763 NIJ720760:NIJ720763 NSF720760:NSF720763 OCB720760:OCB720763 OLX720760:OLX720763 OVT720760:OVT720763 PFP720760:PFP720763 PPL720760:PPL720763 PZH720760:PZH720763 QJD720760:QJD720763 QSZ720760:QSZ720763 RCV720760:RCV720763 RMR720760:RMR720763 RWN720760:RWN720763 SGJ720760:SGJ720763 SQF720760:SQF720763 TAB720760:TAB720763 TJX720760:TJX720763 TTT720760:TTT720763 UDP720760:UDP720763 UNL720760:UNL720763 UXH720760:UXH720763 VHD720760:VHD720763 VQZ720760:VQZ720763 WAV720760:WAV720763 WKR720760:WKR720763 WUN720760:WUN720763 M786297:M786300 IB786296:IB786299 RX786296:RX786299 ABT786296:ABT786299 ALP786296:ALP786299 AVL786296:AVL786299 BFH786296:BFH786299 BPD786296:BPD786299 BYZ786296:BYZ786299 CIV786296:CIV786299 CSR786296:CSR786299 DCN786296:DCN786299 DMJ786296:DMJ786299 DWF786296:DWF786299 EGB786296:EGB786299 EPX786296:EPX786299 EZT786296:EZT786299 FJP786296:FJP786299 FTL786296:FTL786299 GDH786296:GDH786299 GND786296:GND786299 GWZ786296:GWZ786299 HGV786296:HGV786299 HQR786296:HQR786299 IAN786296:IAN786299 IKJ786296:IKJ786299 IUF786296:IUF786299 JEB786296:JEB786299 JNX786296:JNX786299 JXT786296:JXT786299 KHP786296:KHP786299 KRL786296:KRL786299 LBH786296:LBH786299 LLD786296:LLD786299 LUZ786296:LUZ786299 MEV786296:MEV786299 MOR786296:MOR786299 MYN786296:MYN786299 NIJ786296:NIJ786299 NSF786296:NSF786299 OCB786296:OCB786299 OLX786296:OLX786299 OVT786296:OVT786299 PFP786296:PFP786299 PPL786296:PPL786299 PZH786296:PZH786299 QJD786296:QJD786299 QSZ786296:QSZ786299 RCV786296:RCV786299 RMR786296:RMR786299 RWN786296:RWN786299 SGJ786296:SGJ786299 SQF786296:SQF786299 TAB786296:TAB786299 TJX786296:TJX786299 TTT786296:TTT786299 UDP786296:UDP786299 UNL786296:UNL786299 UXH786296:UXH786299 VHD786296:VHD786299 VQZ786296:VQZ786299 WAV786296:WAV786299 WKR786296:WKR786299 WUN786296:WUN786299 M851833:M851836 IB851832:IB851835 RX851832:RX851835 ABT851832:ABT851835 ALP851832:ALP851835 AVL851832:AVL851835 BFH851832:BFH851835 BPD851832:BPD851835 BYZ851832:BYZ851835 CIV851832:CIV851835 CSR851832:CSR851835 DCN851832:DCN851835 DMJ851832:DMJ851835 DWF851832:DWF851835 EGB851832:EGB851835 EPX851832:EPX851835 EZT851832:EZT851835 FJP851832:FJP851835 FTL851832:FTL851835 GDH851832:GDH851835 GND851832:GND851835 GWZ851832:GWZ851835 HGV851832:HGV851835 HQR851832:HQR851835 IAN851832:IAN851835 IKJ851832:IKJ851835 IUF851832:IUF851835 JEB851832:JEB851835 JNX851832:JNX851835 JXT851832:JXT851835 KHP851832:KHP851835 KRL851832:KRL851835 LBH851832:LBH851835 LLD851832:LLD851835 LUZ851832:LUZ851835 MEV851832:MEV851835 MOR851832:MOR851835 MYN851832:MYN851835 NIJ851832:NIJ851835 NSF851832:NSF851835 OCB851832:OCB851835 OLX851832:OLX851835 OVT851832:OVT851835 PFP851832:PFP851835 PPL851832:PPL851835 PZH851832:PZH851835 QJD851832:QJD851835 QSZ851832:QSZ851835 RCV851832:RCV851835 RMR851832:RMR851835 RWN851832:RWN851835 SGJ851832:SGJ851835 SQF851832:SQF851835 TAB851832:TAB851835 TJX851832:TJX851835 TTT851832:TTT851835 UDP851832:UDP851835 UNL851832:UNL851835 UXH851832:UXH851835 VHD851832:VHD851835 VQZ851832:VQZ851835 WAV851832:WAV851835 WKR851832:WKR851835 WUN851832:WUN851835 M917369:M917372 IB917368:IB917371 RX917368:RX917371 ABT917368:ABT917371 ALP917368:ALP917371 AVL917368:AVL917371 BFH917368:BFH917371 BPD917368:BPD917371 BYZ917368:BYZ917371 CIV917368:CIV917371 CSR917368:CSR917371 DCN917368:DCN917371 DMJ917368:DMJ917371 DWF917368:DWF917371 EGB917368:EGB917371 EPX917368:EPX917371 EZT917368:EZT917371 FJP917368:FJP917371 FTL917368:FTL917371 GDH917368:GDH917371 GND917368:GND917371 GWZ917368:GWZ917371 HGV917368:HGV917371 HQR917368:HQR917371 IAN917368:IAN917371 IKJ917368:IKJ917371 IUF917368:IUF917371 JEB917368:JEB917371 JNX917368:JNX917371 JXT917368:JXT917371 KHP917368:KHP917371 KRL917368:KRL917371 LBH917368:LBH917371 LLD917368:LLD917371 LUZ917368:LUZ917371 MEV917368:MEV917371 MOR917368:MOR917371 MYN917368:MYN917371 NIJ917368:NIJ917371 NSF917368:NSF917371 OCB917368:OCB917371 OLX917368:OLX917371 OVT917368:OVT917371 PFP917368:PFP917371 PPL917368:PPL917371 PZH917368:PZH917371 QJD917368:QJD917371 QSZ917368:QSZ917371 RCV917368:RCV917371 RMR917368:RMR917371 RWN917368:RWN917371 SGJ917368:SGJ917371 SQF917368:SQF917371 TAB917368:TAB917371 TJX917368:TJX917371 TTT917368:TTT917371 UDP917368:UDP917371 UNL917368:UNL917371 UXH917368:UXH917371 VHD917368:VHD917371 VQZ917368:VQZ917371 WAV917368:WAV917371 WKR917368:WKR917371 WUN917368:WUN917371 M982905:M982908 IB982904:IB982907 RX982904:RX982907 ABT982904:ABT982907 ALP982904:ALP982907 AVL982904:AVL982907 BFH982904:BFH982907 BPD982904:BPD982907 BYZ982904:BYZ982907 CIV982904:CIV982907 CSR982904:CSR982907 DCN982904:DCN982907 DMJ982904:DMJ982907 DWF982904:DWF982907 EGB982904:EGB982907 EPX982904:EPX982907 EZT982904:EZT982907 FJP982904:FJP982907 FTL982904:FTL982907 GDH982904:GDH982907 GND982904:GND982907 GWZ982904:GWZ982907 HGV982904:HGV982907 HQR982904:HQR982907 IAN982904:IAN982907 IKJ982904:IKJ982907 IUF982904:IUF982907 JEB982904:JEB982907 JNX982904:JNX982907 JXT982904:JXT982907 KHP982904:KHP982907 KRL982904:KRL982907 LBH982904:LBH982907 LLD982904:LLD982907 LUZ982904:LUZ982907 MEV982904:MEV982907 MOR982904:MOR982907 MYN982904:MYN982907 NIJ982904:NIJ982907 NSF982904:NSF982907 OCB982904:OCB982907 OLX982904:OLX982907 OVT982904:OVT982907 PFP982904:PFP982907 PPL982904:PPL982907 PZH982904:PZH982907 QJD982904:QJD982907 QSZ982904:QSZ982907 RCV982904:RCV982907 RMR982904:RMR982907 RWN982904:RWN982907 SGJ982904:SGJ982907 SQF982904:SQF982907 TAB982904:TAB982907 TJX982904:TJX982907 TTT982904:TTT982907 UDP982904:UDP982907 UNL982904:UNL982907 UXH982904:UXH982907 VHD982904:VHD982907 VQZ982904:VQZ982907 WAV982904:WAV982907 WKR982904:WKR982907 WUN982904:WUN982907 M65491:M65494 IB65490:IB65493 RX65490:RX65493 ABT65490:ABT65493 ALP65490:ALP65493 AVL65490:AVL65493 BFH65490:BFH65493 BPD65490:BPD65493 BYZ65490:BYZ65493 CIV65490:CIV65493 CSR65490:CSR65493 DCN65490:DCN65493 DMJ65490:DMJ65493 DWF65490:DWF65493 EGB65490:EGB65493 EPX65490:EPX65493 EZT65490:EZT65493 FJP65490:FJP65493 FTL65490:FTL65493 GDH65490:GDH65493 GND65490:GND65493 GWZ65490:GWZ65493 HGV65490:HGV65493 HQR65490:HQR65493 IAN65490:IAN65493 IKJ65490:IKJ65493 IUF65490:IUF65493 JEB65490:JEB65493 JNX65490:JNX65493 JXT65490:JXT65493 KHP65490:KHP65493 KRL65490:KRL65493 LBH65490:LBH65493 LLD65490:LLD65493 LUZ65490:LUZ65493 MEV65490:MEV65493 MOR65490:MOR65493 MYN65490:MYN65493 NIJ65490:NIJ65493 NSF65490:NSF65493 OCB65490:OCB65493 OLX65490:OLX65493 OVT65490:OVT65493 PFP65490:PFP65493 PPL65490:PPL65493 PZH65490:PZH65493 QJD65490:QJD65493 QSZ65490:QSZ65493 RCV65490:RCV65493 RMR65490:RMR65493 RWN65490:RWN65493 SGJ65490:SGJ65493 SQF65490:SQF65493 TAB65490:TAB65493 TJX65490:TJX65493 TTT65490:TTT65493 UDP65490:UDP65493 UNL65490:UNL65493 UXH65490:UXH65493 VHD65490:VHD65493 VQZ65490:VQZ65493 WAV65490:WAV65493 WKR65490:WKR65493 WUN65490:WUN65493 M131027:M131030 IB131026:IB131029 RX131026:RX131029 ABT131026:ABT131029 ALP131026:ALP131029 AVL131026:AVL131029 BFH131026:BFH131029 BPD131026:BPD131029 BYZ131026:BYZ131029 CIV131026:CIV131029 CSR131026:CSR131029 DCN131026:DCN131029 DMJ131026:DMJ131029 DWF131026:DWF131029 EGB131026:EGB131029 EPX131026:EPX131029 EZT131026:EZT131029 FJP131026:FJP131029 FTL131026:FTL131029 GDH131026:GDH131029 GND131026:GND131029 GWZ131026:GWZ131029 HGV131026:HGV131029 HQR131026:HQR131029 IAN131026:IAN131029 IKJ131026:IKJ131029 IUF131026:IUF131029 JEB131026:JEB131029 JNX131026:JNX131029 JXT131026:JXT131029 KHP131026:KHP131029 KRL131026:KRL131029 LBH131026:LBH131029 LLD131026:LLD131029 LUZ131026:LUZ131029 MEV131026:MEV131029 MOR131026:MOR131029 MYN131026:MYN131029 NIJ131026:NIJ131029 NSF131026:NSF131029 OCB131026:OCB131029 OLX131026:OLX131029 OVT131026:OVT131029 PFP131026:PFP131029 PPL131026:PPL131029 PZH131026:PZH131029 QJD131026:QJD131029 QSZ131026:QSZ131029 RCV131026:RCV131029 RMR131026:RMR131029 RWN131026:RWN131029 SGJ131026:SGJ131029 SQF131026:SQF131029 TAB131026:TAB131029 TJX131026:TJX131029 TTT131026:TTT131029 UDP131026:UDP131029 UNL131026:UNL131029 UXH131026:UXH131029 VHD131026:VHD131029 VQZ131026:VQZ131029 WAV131026:WAV131029 WKR131026:WKR131029 WUN131026:WUN131029 M196563:M196566 IB196562:IB196565 RX196562:RX196565 ABT196562:ABT196565 ALP196562:ALP196565 AVL196562:AVL196565 BFH196562:BFH196565 BPD196562:BPD196565 BYZ196562:BYZ196565 CIV196562:CIV196565 CSR196562:CSR196565 DCN196562:DCN196565 DMJ196562:DMJ196565 DWF196562:DWF196565 EGB196562:EGB196565 EPX196562:EPX196565 EZT196562:EZT196565 FJP196562:FJP196565 FTL196562:FTL196565 GDH196562:GDH196565 GND196562:GND196565 GWZ196562:GWZ196565 HGV196562:HGV196565 HQR196562:HQR196565 IAN196562:IAN196565 IKJ196562:IKJ196565 IUF196562:IUF196565 JEB196562:JEB196565 JNX196562:JNX196565 JXT196562:JXT196565 KHP196562:KHP196565 KRL196562:KRL196565 LBH196562:LBH196565 LLD196562:LLD196565 LUZ196562:LUZ196565 MEV196562:MEV196565 MOR196562:MOR196565 MYN196562:MYN196565 NIJ196562:NIJ196565 NSF196562:NSF196565 OCB196562:OCB196565 OLX196562:OLX196565 OVT196562:OVT196565 PFP196562:PFP196565 PPL196562:PPL196565 PZH196562:PZH196565 QJD196562:QJD196565 QSZ196562:QSZ196565 RCV196562:RCV196565 RMR196562:RMR196565 RWN196562:RWN196565 SGJ196562:SGJ196565 SQF196562:SQF196565 TAB196562:TAB196565 TJX196562:TJX196565 TTT196562:TTT196565 UDP196562:UDP196565 UNL196562:UNL196565 UXH196562:UXH196565 VHD196562:VHD196565 VQZ196562:VQZ196565 WAV196562:WAV196565 WKR196562:WKR196565 WUN196562:WUN196565 M262099:M262102 IB262098:IB262101 RX262098:RX262101 ABT262098:ABT262101 ALP262098:ALP262101 AVL262098:AVL262101 BFH262098:BFH262101 BPD262098:BPD262101 BYZ262098:BYZ262101 CIV262098:CIV262101 CSR262098:CSR262101 DCN262098:DCN262101 DMJ262098:DMJ262101 DWF262098:DWF262101 EGB262098:EGB262101 EPX262098:EPX262101 EZT262098:EZT262101 FJP262098:FJP262101 FTL262098:FTL262101 GDH262098:GDH262101 GND262098:GND262101 GWZ262098:GWZ262101 HGV262098:HGV262101 HQR262098:HQR262101 IAN262098:IAN262101 IKJ262098:IKJ262101 IUF262098:IUF262101 JEB262098:JEB262101 JNX262098:JNX262101 JXT262098:JXT262101 KHP262098:KHP262101 KRL262098:KRL262101 LBH262098:LBH262101 LLD262098:LLD262101 LUZ262098:LUZ262101 MEV262098:MEV262101 MOR262098:MOR262101 MYN262098:MYN262101 NIJ262098:NIJ262101 NSF262098:NSF262101 OCB262098:OCB262101 OLX262098:OLX262101 OVT262098:OVT262101 PFP262098:PFP262101 PPL262098:PPL262101 PZH262098:PZH262101 QJD262098:QJD262101 QSZ262098:QSZ262101 RCV262098:RCV262101 RMR262098:RMR262101 RWN262098:RWN262101 SGJ262098:SGJ262101 SQF262098:SQF262101 TAB262098:TAB262101 TJX262098:TJX262101 TTT262098:TTT262101 UDP262098:UDP262101 UNL262098:UNL262101 UXH262098:UXH262101 VHD262098:VHD262101 VQZ262098:VQZ262101 WAV262098:WAV262101 WKR262098:WKR262101 WUN262098:WUN262101 M327635:M327638 IB327634:IB327637 RX327634:RX327637 ABT327634:ABT327637 ALP327634:ALP327637 AVL327634:AVL327637 BFH327634:BFH327637 BPD327634:BPD327637 BYZ327634:BYZ327637 CIV327634:CIV327637 CSR327634:CSR327637 DCN327634:DCN327637 DMJ327634:DMJ327637 DWF327634:DWF327637 EGB327634:EGB327637 EPX327634:EPX327637 EZT327634:EZT327637 FJP327634:FJP327637 FTL327634:FTL327637 GDH327634:GDH327637 GND327634:GND327637 GWZ327634:GWZ327637 HGV327634:HGV327637 HQR327634:HQR327637 IAN327634:IAN327637 IKJ327634:IKJ327637 IUF327634:IUF327637 JEB327634:JEB327637 JNX327634:JNX327637 JXT327634:JXT327637 KHP327634:KHP327637 KRL327634:KRL327637 LBH327634:LBH327637 LLD327634:LLD327637 LUZ327634:LUZ327637 MEV327634:MEV327637 MOR327634:MOR327637 MYN327634:MYN327637 NIJ327634:NIJ327637 NSF327634:NSF327637 OCB327634:OCB327637 OLX327634:OLX327637 OVT327634:OVT327637 PFP327634:PFP327637 PPL327634:PPL327637 PZH327634:PZH327637 QJD327634:QJD327637 QSZ327634:QSZ327637 RCV327634:RCV327637 RMR327634:RMR327637 RWN327634:RWN327637 SGJ327634:SGJ327637 SQF327634:SQF327637 TAB327634:TAB327637 TJX327634:TJX327637 TTT327634:TTT327637 UDP327634:UDP327637 UNL327634:UNL327637 UXH327634:UXH327637 VHD327634:VHD327637 VQZ327634:VQZ327637 WAV327634:WAV327637 WKR327634:WKR327637 WUN327634:WUN327637 M393171:M393174 IB393170:IB393173 RX393170:RX393173 ABT393170:ABT393173 ALP393170:ALP393173 AVL393170:AVL393173 BFH393170:BFH393173 BPD393170:BPD393173 BYZ393170:BYZ393173 CIV393170:CIV393173 CSR393170:CSR393173 DCN393170:DCN393173 DMJ393170:DMJ393173 DWF393170:DWF393173 EGB393170:EGB393173 EPX393170:EPX393173 EZT393170:EZT393173 FJP393170:FJP393173 FTL393170:FTL393173 GDH393170:GDH393173 GND393170:GND393173 GWZ393170:GWZ393173 HGV393170:HGV393173 HQR393170:HQR393173 IAN393170:IAN393173 IKJ393170:IKJ393173 IUF393170:IUF393173 JEB393170:JEB393173 JNX393170:JNX393173 JXT393170:JXT393173 KHP393170:KHP393173 KRL393170:KRL393173 LBH393170:LBH393173 LLD393170:LLD393173 LUZ393170:LUZ393173 MEV393170:MEV393173 MOR393170:MOR393173 MYN393170:MYN393173 NIJ393170:NIJ393173 NSF393170:NSF393173 OCB393170:OCB393173 OLX393170:OLX393173 OVT393170:OVT393173 PFP393170:PFP393173 PPL393170:PPL393173 PZH393170:PZH393173 QJD393170:QJD393173 QSZ393170:QSZ393173 RCV393170:RCV393173 RMR393170:RMR393173 RWN393170:RWN393173 SGJ393170:SGJ393173 SQF393170:SQF393173 TAB393170:TAB393173 TJX393170:TJX393173 TTT393170:TTT393173 UDP393170:UDP393173 UNL393170:UNL393173 UXH393170:UXH393173 VHD393170:VHD393173 VQZ393170:VQZ393173 WAV393170:WAV393173 WKR393170:WKR393173 WUN393170:WUN393173 M458707:M458710 IB458706:IB458709 RX458706:RX458709 ABT458706:ABT458709 ALP458706:ALP458709 AVL458706:AVL458709 BFH458706:BFH458709 BPD458706:BPD458709 BYZ458706:BYZ458709 CIV458706:CIV458709 CSR458706:CSR458709 DCN458706:DCN458709 DMJ458706:DMJ458709 DWF458706:DWF458709 EGB458706:EGB458709 EPX458706:EPX458709 EZT458706:EZT458709 FJP458706:FJP458709 FTL458706:FTL458709 GDH458706:GDH458709 GND458706:GND458709 GWZ458706:GWZ458709 HGV458706:HGV458709 HQR458706:HQR458709 IAN458706:IAN458709 IKJ458706:IKJ458709 IUF458706:IUF458709 JEB458706:JEB458709 JNX458706:JNX458709 JXT458706:JXT458709 KHP458706:KHP458709 KRL458706:KRL458709 LBH458706:LBH458709 LLD458706:LLD458709 LUZ458706:LUZ458709 MEV458706:MEV458709 MOR458706:MOR458709 MYN458706:MYN458709 NIJ458706:NIJ458709 NSF458706:NSF458709 OCB458706:OCB458709 OLX458706:OLX458709 OVT458706:OVT458709 PFP458706:PFP458709 PPL458706:PPL458709 PZH458706:PZH458709 QJD458706:QJD458709 QSZ458706:QSZ458709 RCV458706:RCV458709 RMR458706:RMR458709 RWN458706:RWN458709 SGJ458706:SGJ458709 SQF458706:SQF458709 TAB458706:TAB458709 TJX458706:TJX458709 TTT458706:TTT458709 UDP458706:UDP458709 UNL458706:UNL458709 UXH458706:UXH458709 VHD458706:VHD458709 VQZ458706:VQZ458709 WAV458706:WAV458709 WKR458706:WKR458709 WUN458706:WUN458709 M524243:M524246 IB524242:IB524245 RX524242:RX524245 ABT524242:ABT524245 ALP524242:ALP524245 AVL524242:AVL524245 BFH524242:BFH524245 BPD524242:BPD524245 BYZ524242:BYZ524245 CIV524242:CIV524245 CSR524242:CSR524245 DCN524242:DCN524245 DMJ524242:DMJ524245 DWF524242:DWF524245 EGB524242:EGB524245 EPX524242:EPX524245 EZT524242:EZT524245 FJP524242:FJP524245 FTL524242:FTL524245 GDH524242:GDH524245 GND524242:GND524245 GWZ524242:GWZ524245 HGV524242:HGV524245 HQR524242:HQR524245 IAN524242:IAN524245 IKJ524242:IKJ524245 IUF524242:IUF524245 JEB524242:JEB524245 JNX524242:JNX524245 JXT524242:JXT524245 KHP524242:KHP524245 KRL524242:KRL524245 LBH524242:LBH524245 LLD524242:LLD524245 LUZ524242:LUZ524245 MEV524242:MEV524245 MOR524242:MOR524245 MYN524242:MYN524245 NIJ524242:NIJ524245 NSF524242:NSF524245 OCB524242:OCB524245 OLX524242:OLX524245 OVT524242:OVT524245 PFP524242:PFP524245 PPL524242:PPL524245 PZH524242:PZH524245 QJD524242:QJD524245 QSZ524242:QSZ524245 RCV524242:RCV524245 RMR524242:RMR524245 RWN524242:RWN524245 SGJ524242:SGJ524245 SQF524242:SQF524245 TAB524242:TAB524245 TJX524242:TJX524245 TTT524242:TTT524245 UDP524242:UDP524245 UNL524242:UNL524245 UXH524242:UXH524245 VHD524242:VHD524245 VQZ524242:VQZ524245 WAV524242:WAV524245 WKR524242:WKR524245 WUN524242:WUN524245 M589779:M589782 IB589778:IB589781 RX589778:RX589781 ABT589778:ABT589781 ALP589778:ALP589781 AVL589778:AVL589781 BFH589778:BFH589781 BPD589778:BPD589781 BYZ589778:BYZ589781 CIV589778:CIV589781 CSR589778:CSR589781 DCN589778:DCN589781 DMJ589778:DMJ589781 DWF589778:DWF589781 EGB589778:EGB589781 EPX589778:EPX589781 EZT589778:EZT589781 FJP589778:FJP589781 FTL589778:FTL589781 GDH589778:GDH589781 GND589778:GND589781 GWZ589778:GWZ589781 HGV589778:HGV589781 HQR589778:HQR589781 IAN589778:IAN589781 IKJ589778:IKJ589781 IUF589778:IUF589781 JEB589778:JEB589781 JNX589778:JNX589781 JXT589778:JXT589781 KHP589778:KHP589781 KRL589778:KRL589781 LBH589778:LBH589781 LLD589778:LLD589781 LUZ589778:LUZ589781 MEV589778:MEV589781 MOR589778:MOR589781 MYN589778:MYN589781 NIJ589778:NIJ589781 NSF589778:NSF589781 OCB589778:OCB589781 OLX589778:OLX589781 OVT589778:OVT589781 PFP589778:PFP589781 PPL589778:PPL589781 PZH589778:PZH589781 QJD589778:QJD589781 QSZ589778:QSZ589781 RCV589778:RCV589781 RMR589778:RMR589781 RWN589778:RWN589781 SGJ589778:SGJ589781 SQF589778:SQF589781 TAB589778:TAB589781 TJX589778:TJX589781 TTT589778:TTT589781 UDP589778:UDP589781 UNL589778:UNL589781 UXH589778:UXH589781 VHD589778:VHD589781 VQZ589778:VQZ589781 WAV589778:WAV589781 WKR589778:WKR589781 WUN589778:WUN589781 M655315:M655318 IB655314:IB655317 RX655314:RX655317 ABT655314:ABT655317 ALP655314:ALP655317 AVL655314:AVL655317 BFH655314:BFH655317 BPD655314:BPD655317 BYZ655314:BYZ655317 CIV655314:CIV655317 CSR655314:CSR655317 DCN655314:DCN655317 DMJ655314:DMJ655317 DWF655314:DWF655317 EGB655314:EGB655317 EPX655314:EPX655317 EZT655314:EZT655317 FJP655314:FJP655317 FTL655314:FTL655317 GDH655314:GDH655317 GND655314:GND655317 GWZ655314:GWZ655317 HGV655314:HGV655317 HQR655314:HQR655317 IAN655314:IAN655317 IKJ655314:IKJ655317 IUF655314:IUF655317 JEB655314:JEB655317 JNX655314:JNX655317 JXT655314:JXT655317 KHP655314:KHP655317 KRL655314:KRL655317 LBH655314:LBH655317 LLD655314:LLD655317 LUZ655314:LUZ655317 MEV655314:MEV655317 MOR655314:MOR655317 MYN655314:MYN655317 NIJ655314:NIJ655317 NSF655314:NSF655317 OCB655314:OCB655317 OLX655314:OLX655317 OVT655314:OVT655317 PFP655314:PFP655317 PPL655314:PPL655317 PZH655314:PZH655317 QJD655314:QJD655317 QSZ655314:QSZ655317 RCV655314:RCV655317 RMR655314:RMR655317 RWN655314:RWN655317 SGJ655314:SGJ655317 SQF655314:SQF655317 TAB655314:TAB655317 TJX655314:TJX655317 TTT655314:TTT655317 UDP655314:UDP655317 UNL655314:UNL655317 UXH655314:UXH655317 VHD655314:VHD655317 VQZ655314:VQZ655317 WAV655314:WAV655317 WKR655314:WKR655317 WUN655314:WUN655317 M720851:M720854 IB720850:IB720853 RX720850:RX720853 ABT720850:ABT720853 ALP720850:ALP720853 AVL720850:AVL720853 BFH720850:BFH720853 BPD720850:BPD720853 BYZ720850:BYZ720853 CIV720850:CIV720853 CSR720850:CSR720853 DCN720850:DCN720853 DMJ720850:DMJ720853 DWF720850:DWF720853 EGB720850:EGB720853 EPX720850:EPX720853 EZT720850:EZT720853 FJP720850:FJP720853 FTL720850:FTL720853 GDH720850:GDH720853 GND720850:GND720853 GWZ720850:GWZ720853 HGV720850:HGV720853 HQR720850:HQR720853 IAN720850:IAN720853 IKJ720850:IKJ720853 IUF720850:IUF720853 JEB720850:JEB720853 JNX720850:JNX720853 JXT720850:JXT720853 KHP720850:KHP720853 KRL720850:KRL720853 LBH720850:LBH720853 LLD720850:LLD720853 LUZ720850:LUZ720853 MEV720850:MEV720853 MOR720850:MOR720853 MYN720850:MYN720853 NIJ720850:NIJ720853 NSF720850:NSF720853 OCB720850:OCB720853 OLX720850:OLX720853 OVT720850:OVT720853 PFP720850:PFP720853 PPL720850:PPL720853 PZH720850:PZH720853 QJD720850:QJD720853 QSZ720850:QSZ720853 RCV720850:RCV720853 RMR720850:RMR720853 RWN720850:RWN720853 SGJ720850:SGJ720853 SQF720850:SQF720853 TAB720850:TAB720853 TJX720850:TJX720853 TTT720850:TTT720853 UDP720850:UDP720853 UNL720850:UNL720853 UXH720850:UXH720853 VHD720850:VHD720853 VQZ720850:VQZ720853 WAV720850:WAV720853 WKR720850:WKR720853 WUN720850:WUN720853 M786387:M786390 IB786386:IB786389 RX786386:RX786389 ABT786386:ABT786389 ALP786386:ALP786389 AVL786386:AVL786389 BFH786386:BFH786389 BPD786386:BPD786389 BYZ786386:BYZ786389 CIV786386:CIV786389 CSR786386:CSR786389 DCN786386:DCN786389 DMJ786386:DMJ786389 DWF786386:DWF786389 EGB786386:EGB786389 EPX786386:EPX786389 EZT786386:EZT786389 FJP786386:FJP786389 FTL786386:FTL786389 GDH786386:GDH786389 GND786386:GND786389 GWZ786386:GWZ786389 HGV786386:HGV786389 HQR786386:HQR786389 IAN786386:IAN786389 IKJ786386:IKJ786389 IUF786386:IUF786389 JEB786386:JEB786389 JNX786386:JNX786389 JXT786386:JXT786389 KHP786386:KHP786389 KRL786386:KRL786389 LBH786386:LBH786389 LLD786386:LLD786389 LUZ786386:LUZ786389 MEV786386:MEV786389 MOR786386:MOR786389 MYN786386:MYN786389 NIJ786386:NIJ786389 NSF786386:NSF786389 OCB786386:OCB786389 OLX786386:OLX786389 OVT786386:OVT786389 PFP786386:PFP786389 PPL786386:PPL786389 PZH786386:PZH786389 QJD786386:QJD786389 QSZ786386:QSZ786389 RCV786386:RCV786389 RMR786386:RMR786389 RWN786386:RWN786389 SGJ786386:SGJ786389 SQF786386:SQF786389 TAB786386:TAB786389 TJX786386:TJX786389 TTT786386:TTT786389 UDP786386:UDP786389 UNL786386:UNL786389 UXH786386:UXH786389 VHD786386:VHD786389 VQZ786386:VQZ786389 WAV786386:WAV786389 WKR786386:WKR786389 WUN786386:WUN786389 M851923:M851926 IB851922:IB851925 RX851922:RX851925 ABT851922:ABT851925 ALP851922:ALP851925 AVL851922:AVL851925 BFH851922:BFH851925 BPD851922:BPD851925 BYZ851922:BYZ851925 CIV851922:CIV851925 CSR851922:CSR851925 DCN851922:DCN851925 DMJ851922:DMJ851925 DWF851922:DWF851925 EGB851922:EGB851925 EPX851922:EPX851925 EZT851922:EZT851925 FJP851922:FJP851925 FTL851922:FTL851925 GDH851922:GDH851925 GND851922:GND851925 GWZ851922:GWZ851925 HGV851922:HGV851925 HQR851922:HQR851925 IAN851922:IAN851925 IKJ851922:IKJ851925 IUF851922:IUF851925 JEB851922:JEB851925 JNX851922:JNX851925 JXT851922:JXT851925 KHP851922:KHP851925 KRL851922:KRL851925 LBH851922:LBH851925 LLD851922:LLD851925 LUZ851922:LUZ851925 MEV851922:MEV851925 MOR851922:MOR851925 MYN851922:MYN851925 NIJ851922:NIJ851925 NSF851922:NSF851925 OCB851922:OCB851925 OLX851922:OLX851925 OVT851922:OVT851925 PFP851922:PFP851925 PPL851922:PPL851925 PZH851922:PZH851925 QJD851922:QJD851925 QSZ851922:QSZ851925 RCV851922:RCV851925 RMR851922:RMR851925 RWN851922:RWN851925 SGJ851922:SGJ851925 SQF851922:SQF851925 TAB851922:TAB851925 TJX851922:TJX851925 TTT851922:TTT851925 UDP851922:UDP851925 UNL851922:UNL851925 UXH851922:UXH851925 VHD851922:VHD851925 VQZ851922:VQZ851925 WAV851922:WAV851925 WKR851922:WKR851925 WUN851922:WUN851925 M917459:M917462 IB917458:IB917461 RX917458:RX917461 ABT917458:ABT917461 ALP917458:ALP917461 AVL917458:AVL917461 BFH917458:BFH917461 BPD917458:BPD917461 BYZ917458:BYZ917461 CIV917458:CIV917461 CSR917458:CSR917461 DCN917458:DCN917461 DMJ917458:DMJ917461 DWF917458:DWF917461 EGB917458:EGB917461 EPX917458:EPX917461 EZT917458:EZT917461 FJP917458:FJP917461 FTL917458:FTL917461 GDH917458:GDH917461 GND917458:GND917461 GWZ917458:GWZ917461 HGV917458:HGV917461 HQR917458:HQR917461 IAN917458:IAN917461 IKJ917458:IKJ917461 IUF917458:IUF917461 JEB917458:JEB917461 JNX917458:JNX917461 JXT917458:JXT917461 KHP917458:KHP917461 KRL917458:KRL917461 LBH917458:LBH917461 LLD917458:LLD917461 LUZ917458:LUZ917461 MEV917458:MEV917461 MOR917458:MOR917461 MYN917458:MYN917461 NIJ917458:NIJ917461 NSF917458:NSF917461 OCB917458:OCB917461 OLX917458:OLX917461 OVT917458:OVT917461 PFP917458:PFP917461 PPL917458:PPL917461 PZH917458:PZH917461 QJD917458:QJD917461 QSZ917458:QSZ917461 RCV917458:RCV917461 RMR917458:RMR917461 RWN917458:RWN917461 SGJ917458:SGJ917461 SQF917458:SQF917461 TAB917458:TAB917461 TJX917458:TJX917461 TTT917458:TTT917461 UDP917458:UDP917461 UNL917458:UNL917461 UXH917458:UXH917461 VHD917458:VHD917461 VQZ917458:VQZ917461 WAV917458:WAV917461 WKR917458:WKR917461 WUN917458:WUN917461 M982995:M982998 IB982994:IB982997 RX982994:RX982997 ABT982994:ABT982997 ALP982994:ALP982997 AVL982994:AVL982997 BFH982994:BFH982997 BPD982994:BPD982997 BYZ982994:BYZ982997 CIV982994:CIV982997 CSR982994:CSR982997 DCN982994:DCN982997 DMJ982994:DMJ982997 DWF982994:DWF982997 EGB982994:EGB982997 EPX982994:EPX982997 EZT982994:EZT982997 FJP982994:FJP982997 FTL982994:FTL982997 GDH982994:GDH982997 GND982994:GND982997 GWZ982994:GWZ982997 HGV982994:HGV982997 HQR982994:HQR982997 IAN982994:IAN982997 IKJ982994:IKJ982997 IUF982994:IUF982997 JEB982994:JEB982997 JNX982994:JNX982997 JXT982994:JXT982997 KHP982994:KHP982997 KRL982994:KRL982997 LBH982994:LBH982997 LLD982994:LLD982997 LUZ982994:LUZ982997 MEV982994:MEV982997 MOR982994:MOR982997 MYN982994:MYN982997 NIJ982994:NIJ982997 NSF982994:NSF982997 OCB982994:OCB982997 OLX982994:OLX982997 OVT982994:OVT982997 PFP982994:PFP982997 PPL982994:PPL982997 PZH982994:PZH982997 QJD982994:QJD982997 QSZ982994:QSZ982997 RCV982994:RCV982997 RMR982994:RMR982997 RWN982994:RWN982997 SGJ982994:SGJ982997 SQF982994:SQF982997 TAB982994:TAB982997 TJX982994:TJX982997 TTT982994:TTT982997 UDP982994:UDP982997 UNL982994:UNL982997 UXH982994:UXH982997 VHD982994:VHD982997 VQZ982994:VQZ982997 WAV982994:WAV982997 WKR982994:WKR982997 WUN982994:WUN982997 M65406:M65409 IB65405:IB65408 RX65405:RX65408 ABT65405:ABT65408 ALP65405:ALP65408 AVL65405:AVL65408 BFH65405:BFH65408 BPD65405:BPD65408 BYZ65405:BYZ65408 CIV65405:CIV65408 CSR65405:CSR65408 DCN65405:DCN65408 DMJ65405:DMJ65408 DWF65405:DWF65408 EGB65405:EGB65408 EPX65405:EPX65408 EZT65405:EZT65408 FJP65405:FJP65408 FTL65405:FTL65408 GDH65405:GDH65408 GND65405:GND65408 GWZ65405:GWZ65408 HGV65405:HGV65408 HQR65405:HQR65408 IAN65405:IAN65408 IKJ65405:IKJ65408 IUF65405:IUF65408 JEB65405:JEB65408 JNX65405:JNX65408 JXT65405:JXT65408 KHP65405:KHP65408 KRL65405:KRL65408 LBH65405:LBH65408 LLD65405:LLD65408 LUZ65405:LUZ65408 MEV65405:MEV65408 MOR65405:MOR65408 MYN65405:MYN65408 NIJ65405:NIJ65408 NSF65405:NSF65408 OCB65405:OCB65408 OLX65405:OLX65408 OVT65405:OVT65408 PFP65405:PFP65408 PPL65405:PPL65408 PZH65405:PZH65408 QJD65405:QJD65408 QSZ65405:QSZ65408 RCV65405:RCV65408 RMR65405:RMR65408 RWN65405:RWN65408 SGJ65405:SGJ65408 SQF65405:SQF65408 TAB65405:TAB65408 TJX65405:TJX65408 TTT65405:TTT65408 UDP65405:UDP65408 UNL65405:UNL65408 UXH65405:UXH65408 VHD65405:VHD65408 VQZ65405:VQZ65408 WAV65405:WAV65408 WKR65405:WKR65408 WUN65405:WUN65408 M130942:M130945 IB130941:IB130944 RX130941:RX130944 ABT130941:ABT130944 ALP130941:ALP130944 AVL130941:AVL130944 BFH130941:BFH130944 BPD130941:BPD130944 BYZ130941:BYZ130944 CIV130941:CIV130944 CSR130941:CSR130944 DCN130941:DCN130944 DMJ130941:DMJ130944 DWF130941:DWF130944 EGB130941:EGB130944 EPX130941:EPX130944 EZT130941:EZT130944 FJP130941:FJP130944 FTL130941:FTL130944 GDH130941:GDH130944 GND130941:GND130944 GWZ130941:GWZ130944 HGV130941:HGV130944 HQR130941:HQR130944 IAN130941:IAN130944 IKJ130941:IKJ130944 IUF130941:IUF130944 JEB130941:JEB130944 JNX130941:JNX130944 JXT130941:JXT130944 KHP130941:KHP130944 KRL130941:KRL130944 LBH130941:LBH130944 LLD130941:LLD130944 LUZ130941:LUZ130944 MEV130941:MEV130944 MOR130941:MOR130944 MYN130941:MYN130944 NIJ130941:NIJ130944 NSF130941:NSF130944 OCB130941:OCB130944 OLX130941:OLX130944 OVT130941:OVT130944 PFP130941:PFP130944 PPL130941:PPL130944 PZH130941:PZH130944 QJD130941:QJD130944 QSZ130941:QSZ130944 RCV130941:RCV130944 RMR130941:RMR130944 RWN130941:RWN130944 SGJ130941:SGJ130944 SQF130941:SQF130944 TAB130941:TAB130944 TJX130941:TJX130944 TTT130941:TTT130944 UDP130941:UDP130944 UNL130941:UNL130944 UXH130941:UXH130944 VHD130941:VHD130944 VQZ130941:VQZ130944 WAV130941:WAV130944 WKR130941:WKR130944 WUN130941:WUN130944 M196478:M196481 IB196477:IB196480 RX196477:RX196480 ABT196477:ABT196480 ALP196477:ALP196480 AVL196477:AVL196480 BFH196477:BFH196480 BPD196477:BPD196480 BYZ196477:BYZ196480 CIV196477:CIV196480 CSR196477:CSR196480 DCN196477:DCN196480 DMJ196477:DMJ196480 DWF196477:DWF196480 EGB196477:EGB196480 EPX196477:EPX196480 EZT196477:EZT196480 FJP196477:FJP196480 FTL196477:FTL196480 GDH196477:GDH196480 GND196477:GND196480 GWZ196477:GWZ196480 HGV196477:HGV196480 HQR196477:HQR196480 IAN196477:IAN196480 IKJ196477:IKJ196480 IUF196477:IUF196480 JEB196477:JEB196480 JNX196477:JNX196480 JXT196477:JXT196480 KHP196477:KHP196480 KRL196477:KRL196480 LBH196477:LBH196480 LLD196477:LLD196480 LUZ196477:LUZ196480 MEV196477:MEV196480 MOR196477:MOR196480 MYN196477:MYN196480 NIJ196477:NIJ196480 NSF196477:NSF196480 OCB196477:OCB196480 OLX196477:OLX196480 OVT196477:OVT196480 PFP196477:PFP196480 PPL196477:PPL196480 PZH196477:PZH196480 QJD196477:QJD196480 QSZ196477:QSZ196480 RCV196477:RCV196480 RMR196477:RMR196480 RWN196477:RWN196480 SGJ196477:SGJ196480 SQF196477:SQF196480 TAB196477:TAB196480 TJX196477:TJX196480 TTT196477:TTT196480 UDP196477:UDP196480 UNL196477:UNL196480 UXH196477:UXH196480 VHD196477:VHD196480 VQZ196477:VQZ196480 WAV196477:WAV196480 WKR196477:WKR196480 WUN196477:WUN196480 M262014:M262017 IB262013:IB262016 RX262013:RX262016 ABT262013:ABT262016 ALP262013:ALP262016 AVL262013:AVL262016 BFH262013:BFH262016 BPD262013:BPD262016 BYZ262013:BYZ262016 CIV262013:CIV262016 CSR262013:CSR262016 DCN262013:DCN262016 DMJ262013:DMJ262016 DWF262013:DWF262016 EGB262013:EGB262016 EPX262013:EPX262016 EZT262013:EZT262016 FJP262013:FJP262016 FTL262013:FTL262016 GDH262013:GDH262016 GND262013:GND262016 GWZ262013:GWZ262016 HGV262013:HGV262016 HQR262013:HQR262016 IAN262013:IAN262016 IKJ262013:IKJ262016 IUF262013:IUF262016 JEB262013:JEB262016 JNX262013:JNX262016 JXT262013:JXT262016 KHP262013:KHP262016 KRL262013:KRL262016 LBH262013:LBH262016 LLD262013:LLD262016 LUZ262013:LUZ262016 MEV262013:MEV262016 MOR262013:MOR262016 MYN262013:MYN262016 NIJ262013:NIJ262016 NSF262013:NSF262016 OCB262013:OCB262016 OLX262013:OLX262016 OVT262013:OVT262016 PFP262013:PFP262016 PPL262013:PPL262016 PZH262013:PZH262016 QJD262013:QJD262016 QSZ262013:QSZ262016 RCV262013:RCV262016 RMR262013:RMR262016 RWN262013:RWN262016 SGJ262013:SGJ262016 SQF262013:SQF262016 TAB262013:TAB262016 TJX262013:TJX262016 TTT262013:TTT262016 UDP262013:UDP262016 UNL262013:UNL262016 UXH262013:UXH262016 VHD262013:VHD262016 VQZ262013:VQZ262016 WAV262013:WAV262016 WKR262013:WKR262016 WUN262013:WUN262016 M327550:M327553 IB327549:IB327552 RX327549:RX327552 ABT327549:ABT327552 ALP327549:ALP327552 AVL327549:AVL327552 BFH327549:BFH327552 BPD327549:BPD327552 BYZ327549:BYZ327552 CIV327549:CIV327552 CSR327549:CSR327552 DCN327549:DCN327552 DMJ327549:DMJ327552 DWF327549:DWF327552 EGB327549:EGB327552 EPX327549:EPX327552 EZT327549:EZT327552 FJP327549:FJP327552 FTL327549:FTL327552 GDH327549:GDH327552 GND327549:GND327552 GWZ327549:GWZ327552 HGV327549:HGV327552 HQR327549:HQR327552 IAN327549:IAN327552 IKJ327549:IKJ327552 IUF327549:IUF327552 JEB327549:JEB327552 JNX327549:JNX327552 JXT327549:JXT327552 KHP327549:KHP327552 KRL327549:KRL327552 LBH327549:LBH327552 LLD327549:LLD327552 LUZ327549:LUZ327552 MEV327549:MEV327552 MOR327549:MOR327552 MYN327549:MYN327552 NIJ327549:NIJ327552 NSF327549:NSF327552 OCB327549:OCB327552 OLX327549:OLX327552 OVT327549:OVT327552 PFP327549:PFP327552 PPL327549:PPL327552 PZH327549:PZH327552 QJD327549:QJD327552 QSZ327549:QSZ327552 RCV327549:RCV327552 RMR327549:RMR327552 RWN327549:RWN327552 SGJ327549:SGJ327552 SQF327549:SQF327552 TAB327549:TAB327552 TJX327549:TJX327552 TTT327549:TTT327552 UDP327549:UDP327552 UNL327549:UNL327552 UXH327549:UXH327552 VHD327549:VHD327552 VQZ327549:VQZ327552 WAV327549:WAV327552 WKR327549:WKR327552 WUN327549:WUN327552 M393086:M393089 IB393085:IB393088 RX393085:RX393088 ABT393085:ABT393088 ALP393085:ALP393088 AVL393085:AVL393088 BFH393085:BFH393088 BPD393085:BPD393088 BYZ393085:BYZ393088 CIV393085:CIV393088 CSR393085:CSR393088 DCN393085:DCN393088 DMJ393085:DMJ393088 DWF393085:DWF393088 EGB393085:EGB393088 EPX393085:EPX393088 EZT393085:EZT393088 FJP393085:FJP393088 FTL393085:FTL393088 GDH393085:GDH393088 GND393085:GND393088 GWZ393085:GWZ393088 HGV393085:HGV393088 HQR393085:HQR393088 IAN393085:IAN393088 IKJ393085:IKJ393088 IUF393085:IUF393088 JEB393085:JEB393088 JNX393085:JNX393088 JXT393085:JXT393088 KHP393085:KHP393088 KRL393085:KRL393088 LBH393085:LBH393088 LLD393085:LLD393088 LUZ393085:LUZ393088 MEV393085:MEV393088 MOR393085:MOR393088 MYN393085:MYN393088 NIJ393085:NIJ393088 NSF393085:NSF393088 OCB393085:OCB393088 OLX393085:OLX393088 OVT393085:OVT393088 PFP393085:PFP393088 PPL393085:PPL393088 PZH393085:PZH393088 QJD393085:QJD393088 QSZ393085:QSZ393088 RCV393085:RCV393088 RMR393085:RMR393088 RWN393085:RWN393088 SGJ393085:SGJ393088 SQF393085:SQF393088 TAB393085:TAB393088 TJX393085:TJX393088 TTT393085:TTT393088 UDP393085:UDP393088 UNL393085:UNL393088 UXH393085:UXH393088 VHD393085:VHD393088 VQZ393085:VQZ393088 WAV393085:WAV393088 WKR393085:WKR393088 WUN393085:WUN393088 M458622:M458625 IB458621:IB458624 RX458621:RX458624 ABT458621:ABT458624 ALP458621:ALP458624 AVL458621:AVL458624 BFH458621:BFH458624 BPD458621:BPD458624 BYZ458621:BYZ458624 CIV458621:CIV458624 CSR458621:CSR458624 DCN458621:DCN458624 DMJ458621:DMJ458624 DWF458621:DWF458624 EGB458621:EGB458624 EPX458621:EPX458624 EZT458621:EZT458624 FJP458621:FJP458624 FTL458621:FTL458624 GDH458621:GDH458624 GND458621:GND458624 GWZ458621:GWZ458624 HGV458621:HGV458624 HQR458621:HQR458624 IAN458621:IAN458624 IKJ458621:IKJ458624 IUF458621:IUF458624 JEB458621:JEB458624 JNX458621:JNX458624 JXT458621:JXT458624 KHP458621:KHP458624 KRL458621:KRL458624 LBH458621:LBH458624 LLD458621:LLD458624 LUZ458621:LUZ458624 MEV458621:MEV458624 MOR458621:MOR458624 MYN458621:MYN458624 NIJ458621:NIJ458624 NSF458621:NSF458624 OCB458621:OCB458624 OLX458621:OLX458624 OVT458621:OVT458624 PFP458621:PFP458624 PPL458621:PPL458624 PZH458621:PZH458624 QJD458621:QJD458624 QSZ458621:QSZ458624 RCV458621:RCV458624 RMR458621:RMR458624 RWN458621:RWN458624 SGJ458621:SGJ458624 SQF458621:SQF458624 TAB458621:TAB458624 TJX458621:TJX458624 TTT458621:TTT458624 UDP458621:UDP458624 UNL458621:UNL458624 UXH458621:UXH458624 VHD458621:VHD458624 VQZ458621:VQZ458624 WAV458621:WAV458624 WKR458621:WKR458624 WUN458621:WUN458624 M524158:M524161 IB524157:IB524160 RX524157:RX524160 ABT524157:ABT524160 ALP524157:ALP524160 AVL524157:AVL524160 BFH524157:BFH524160 BPD524157:BPD524160 BYZ524157:BYZ524160 CIV524157:CIV524160 CSR524157:CSR524160 DCN524157:DCN524160 DMJ524157:DMJ524160 DWF524157:DWF524160 EGB524157:EGB524160 EPX524157:EPX524160 EZT524157:EZT524160 FJP524157:FJP524160 FTL524157:FTL524160 GDH524157:GDH524160 GND524157:GND524160 GWZ524157:GWZ524160 HGV524157:HGV524160 HQR524157:HQR524160 IAN524157:IAN524160 IKJ524157:IKJ524160 IUF524157:IUF524160 JEB524157:JEB524160 JNX524157:JNX524160 JXT524157:JXT524160 KHP524157:KHP524160 KRL524157:KRL524160 LBH524157:LBH524160 LLD524157:LLD524160 LUZ524157:LUZ524160 MEV524157:MEV524160 MOR524157:MOR524160 MYN524157:MYN524160 NIJ524157:NIJ524160 NSF524157:NSF524160 OCB524157:OCB524160 OLX524157:OLX524160 OVT524157:OVT524160 PFP524157:PFP524160 PPL524157:PPL524160 PZH524157:PZH524160 QJD524157:QJD524160 QSZ524157:QSZ524160 RCV524157:RCV524160 RMR524157:RMR524160 RWN524157:RWN524160 SGJ524157:SGJ524160 SQF524157:SQF524160 TAB524157:TAB524160 TJX524157:TJX524160 TTT524157:TTT524160 UDP524157:UDP524160 UNL524157:UNL524160 UXH524157:UXH524160 VHD524157:VHD524160 VQZ524157:VQZ524160 WAV524157:WAV524160 WKR524157:WKR524160 WUN524157:WUN524160 M589694:M589697 IB589693:IB589696 RX589693:RX589696 ABT589693:ABT589696 ALP589693:ALP589696 AVL589693:AVL589696 BFH589693:BFH589696 BPD589693:BPD589696 BYZ589693:BYZ589696 CIV589693:CIV589696 CSR589693:CSR589696 DCN589693:DCN589696 DMJ589693:DMJ589696 DWF589693:DWF589696 EGB589693:EGB589696 EPX589693:EPX589696 EZT589693:EZT589696 FJP589693:FJP589696 FTL589693:FTL589696 GDH589693:GDH589696 GND589693:GND589696 GWZ589693:GWZ589696 HGV589693:HGV589696 HQR589693:HQR589696 IAN589693:IAN589696 IKJ589693:IKJ589696 IUF589693:IUF589696 JEB589693:JEB589696 JNX589693:JNX589696 JXT589693:JXT589696 KHP589693:KHP589696 KRL589693:KRL589696 LBH589693:LBH589696 LLD589693:LLD589696 LUZ589693:LUZ589696 MEV589693:MEV589696 MOR589693:MOR589696 MYN589693:MYN589696 NIJ589693:NIJ589696 NSF589693:NSF589696 OCB589693:OCB589696 OLX589693:OLX589696 OVT589693:OVT589696 PFP589693:PFP589696 PPL589693:PPL589696 PZH589693:PZH589696 QJD589693:QJD589696 QSZ589693:QSZ589696 RCV589693:RCV589696 RMR589693:RMR589696 RWN589693:RWN589696 SGJ589693:SGJ589696 SQF589693:SQF589696 TAB589693:TAB589696 TJX589693:TJX589696 TTT589693:TTT589696 UDP589693:UDP589696 UNL589693:UNL589696 UXH589693:UXH589696 VHD589693:VHD589696 VQZ589693:VQZ589696 WAV589693:WAV589696 WKR589693:WKR589696 WUN589693:WUN589696 M655230:M655233 IB655229:IB655232 RX655229:RX655232 ABT655229:ABT655232 ALP655229:ALP655232 AVL655229:AVL655232 BFH655229:BFH655232 BPD655229:BPD655232 BYZ655229:BYZ655232 CIV655229:CIV655232 CSR655229:CSR655232 DCN655229:DCN655232 DMJ655229:DMJ655232 DWF655229:DWF655232 EGB655229:EGB655232 EPX655229:EPX655232 EZT655229:EZT655232 FJP655229:FJP655232 FTL655229:FTL655232 GDH655229:GDH655232 GND655229:GND655232 GWZ655229:GWZ655232 HGV655229:HGV655232 HQR655229:HQR655232 IAN655229:IAN655232 IKJ655229:IKJ655232 IUF655229:IUF655232 JEB655229:JEB655232 JNX655229:JNX655232 JXT655229:JXT655232 KHP655229:KHP655232 KRL655229:KRL655232 LBH655229:LBH655232 LLD655229:LLD655232 LUZ655229:LUZ655232 MEV655229:MEV655232 MOR655229:MOR655232 MYN655229:MYN655232 NIJ655229:NIJ655232 NSF655229:NSF655232 OCB655229:OCB655232 OLX655229:OLX655232 OVT655229:OVT655232 PFP655229:PFP655232 PPL655229:PPL655232 PZH655229:PZH655232 QJD655229:QJD655232 QSZ655229:QSZ655232 RCV655229:RCV655232 RMR655229:RMR655232 RWN655229:RWN655232 SGJ655229:SGJ655232 SQF655229:SQF655232 TAB655229:TAB655232 TJX655229:TJX655232 TTT655229:TTT655232 UDP655229:UDP655232 UNL655229:UNL655232 UXH655229:UXH655232 VHD655229:VHD655232 VQZ655229:VQZ655232 WAV655229:WAV655232 WKR655229:WKR655232 WUN655229:WUN655232 M720766:M720769 IB720765:IB720768 RX720765:RX720768 ABT720765:ABT720768 ALP720765:ALP720768 AVL720765:AVL720768 BFH720765:BFH720768 BPD720765:BPD720768 BYZ720765:BYZ720768 CIV720765:CIV720768 CSR720765:CSR720768 DCN720765:DCN720768 DMJ720765:DMJ720768 DWF720765:DWF720768 EGB720765:EGB720768 EPX720765:EPX720768 EZT720765:EZT720768 FJP720765:FJP720768 FTL720765:FTL720768 GDH720765:GDH720768 GND720765:GND720768 GWZ720765:GWZ720768 HGV720765:HGV720768 HQR720765:HQR720768 IAN720765:IAN720768 IKJ720765:IKJ720768 IUF720765:IUF720768 JEB720765:JEB720768 JNX720765:JNX720768 JXT720765:JXT720768 KHP720765:KHP720768 KRL720765:KRL720768 LBH720765:LBH720768 LLD720765:LLD720768 LUZ720765:LUZ720768 MEV720765:MEV720768 MOR720765:MOR720768 MYN720765:MYN720768 NIJ720765:NIJ720768 NSF720765:NSF720768 OCB720765:OCB720768 OLX720765:OLX720768 OVT720765:OVT720768 PFP720765:PFP720768 PPL720765:PPL720768 PZH720765:PZH720768 QJD720765:QJD720768 QSZ720765:QSZ720768 RCV720765:RCV720768 RMR720765:RMR720768 RWN720765:RWN720768 SGJ720765:SGJ720768 SQF720765:SQF720768 TAB720765:TAB720768 TJX720765:TJX720768 TTT720765:TTT720768 UDP720765:UDP720768 UNL720765:UNL720768 UXH720765:UXH720768 VHD720765:VHD720768 VQZ720765:VQZ720768 WAV720765:WAV720768 WKR720765:WKR720768 WUN720765:WUN720768 M786302:M786305 IB786301:IB786304 RX786301:RX786304 ABT786301:ABT786304 ALP786301:ALP786304 AVL786301:AVL786304 BFH786301:BFH786304 BPD786301:BPD786304 BYZ786301:BYZ786304 CIV786301:CIV786304 CSR786301:CSR786304 DCN786301:DCN786304 DMJ786301:DMJ786304 DWF786301:DWF786304 EGB786301:EGB786304 EPX786301:EPX786304 EZT786301:EZT786304 FJP786301:FJP786304 FTL786301:FTL786304 GDH786301:GDH786304 GND786301:GND786304 GWZ786301:GWZ786304 HGV786301:HGV786304 HQR786301:HQR786304 IAN786301:IAN786304 IKJ786301:IKJ786304 IUF786301:IUF786304 JEB786301:JEB786304 JNX786301:JNX786304 JXT786301:JXT786304 KHP786301:KHP786304 KRL786301:KRL786304 LBH786301:LBH786304 LLD786301:LLD786304 LUZ786301:LUZ786304 MEV786301:MEV786304 MOR786301:MOR786304 MYN786301:MYN786304 NIJ786301:NIJ786304 NSF786301:NSF786304 OCB786301:OCB786304 OLX786301:OLX786304 OVT786301:OVT786304 PFP786301:PFP786304 PPL786301:PPL786304 PZH786301:PZH786304 QJD786301:QJD786304 QSZ786301:QSZ786304 RCV786301:RCV786304 RMR786301:RMR786304 RWN786301:RWN786304 SGJ786301:SGJ786304 SQF786301:SQF786304 TAB786301:TAB786304 TJX786301:TJX786304 TTT786301:TTT786304 UDP786301:UDP786304 UNL786301:UNL786304 UXH786301:UXH786304 VHD786301:VHD786304 VQZ786301:VQZ786304 WAV786301:WAV786304 WKR786301:WKR786304 WUN786301:WUN786304 M851838:M851841 IB851837:IB851840 RX851837:RX851840 ABT851837:ABT851840 ALP851837:ALP851840 AVL851837:AVL851840 BFH851837:BFH851840 BPD851837:BPD851840 BYZ851837:BYZ851840 CIV851837:CIV851840 CSR851837:CSR851840 DCN851837:DCN851840 DMJ851837:DMJ851840 DWF851837:DWF851840 EGB851837:EGB851840 EPX851837:EPX851840 EZT851837:EZT851840 FJP851837:FJP851840 FTL851837:FTL851840 GDH851837:GDH851840 GND851837:GND851840 GWZ851837:GWZ851840 HGV851837:HGV851840 HQR851837:HQR851840 IAN851837:IAN851840 IKJ851837:IKJ851840 IUF851837:IUF851840 JEB851837:JEB851840 JNX851837:JNX851840 JXT851837:JXT851840 KHP851837:KHP851840 KRL851837:KRL851840 LBH851837:LBH851840 LLD851837:LLD851840 LUZ851837:LUZ851840 MEV851837:MEV851840 MOR851837:MOR851840 MYN851837:MYN851840 NIJ851837:NIJ851840 NSF851837:NSF851840 OCB851837:OCB851840 OLX851837:OLX851840 OVT851837:OVT851840 PFP851837:PFP851840 PPL851837:PPL851840 PZH851837:PZH851840 QJD851837:QJD851840 QSZ851837:QSZ851840 RCV851837:RCV851840 RMR851837:RMR851840 RWN851837:RWN851840 SGJ851837:SGJ851840 SQF851837:SQF851840 TAB851837:TAB851840 TJX851837:TJX851840 TTT851837:TTT851840 UDP851837:UDP851840 UNL851837:UNL851840 UXH851837:UXH851840 VHD851837:VHD851840 VQZ851837:VQZ851840 WAV851837:WAV851840 WKR851837:WKR851840 WUN851837:WUN851840 M917374:M917377 IB917373:IB917376 RX917373:RX917376 ABT917373:ABT917376 ALP917373:ALP917376 AVL917373:AVL917376 BFH917373:BFH917376 BPD917373:BPD917376 BYZ917373:BYZ917376 CIV917373:CIV917376 CSR917373:CSR917376 DCN917373:DCN917376 DMJ917373:DMJ917376 DWF917373:DWF917376 EGB917373:EGB917376 EPX917373:EPX917376 EZT917373:EZT917376 FJP917373:FJP917376 FTL917373:FTL917376 GDH917373:GDH917376 GND917373:GND917376 GWZ917373:GWZ917376 HGV917373:HGV917376 HQR917373:HQR917376 IAN917373:IAN917376 IKJ917373:IKJ917376 IUF917373:IUF917376 JEB917373:JEB917376 JNX917373:JNX917376 JXT917373:JXT917376 KHP917373:KHP917376 KRL917373:KRL917376 LBH917373:LBH917376 LLD917373:LLD917376 LUZ917373:LUZ917376 MEV917373:MEV917376 MOR917373:MOR917376 MYN917373:MYN917376 NIJ917373:NIJ917376 NSF917373:NSF917376 OCB917373:OCB917376 OLX917373:OLX917376 OVT917373:OVT917376 PFP917373:PFP917376 PPL917373:PPL917376 PZH917373:PZH917376 QJD917373:QJD917376 QSZ917373:QSZ917376 RCV917373:RCV917376 RMR917373:RMR917376 RWN917373:RWN917376 SGJ917373:SGJ917376 SQF917373:SQF917376 TAB917373:TAB917376 TJX917373:TJX917376 TTT917373:TTT917376 UDP917373:UDP917376 UNL917373:UNL917376 UXH917373:UXH917376 VHD917373:VHD917376 VQZ917373:VQZ917376 WAV917373:WAV917376 WKR917373:WKR917376 WUN917373:WUN917376 M982910:M982913 IB982909:IB982912 RX982909:RX982912 ABT982909:ABT982912 ALP982909:ALP982912 AVL982909:AVL982912 BFH982909:BFH982912 BPD982909:BPD982912 BYZ982909:BYZ982912 CIV982909:CIV982912 CSR982909:CSR982912 DCN982909:DCN982912 DMJ982909:DMJ982912 DWF982909:DWF982912 EGB982909:EGB982912 EPX982909:EPX982912 EZT982909:EZT982912 FJP982909:FJP982912 FTL982909:FTL982912 GDH982909:GDH982912 GND982909:GND982912 GWZ982909:GWZ982912 HGV982909:HGV982912 HQR982909:HQR982912 IAN982909:IAN982912 IKJ982909:IKJ982912 IUF982909:IUF982912 JEB982909:JEB982912 JNX982909:JNX982912 JXT982909:JXT982912 KHP982909:KHP982912 KRL982909:KRL982912 LBH982909:LBH982912 LLD982909:LLD982912 LUZ982909:LUZ982912 MEV982909:MEV982912 MOR982909:MOR982912 MYN982909:MYN982912 NIJ982909:NIJ982912 NSF982909:NSF982912 OCB982909:OCB982912 OLX982909:OLX982912 OVT982909:OVT982912 PFP982909:PFP982912 PPL982909:PPL982912 PZH982909:PZH982912 QJD982909:QJD982912 QSZ982909:QSZ982912 RCV982909:RCV982912 RMR982909:RMR982912 RWN982909:RWN982912 SGJ982909:SGJ982912 SQF982909:SQF982912 TAB982909:TAB982912 TJX982909:TJX982912 TTT982909:TTT982912 UDP982909:UDP982912 UNL982909:UNL982912 UXH982909:UXH982912 VHD982909:VHD982912 VQZ982909:VQZ982912 WAV982909:WAV982912 WKR982909:WKR982912 WUN982909:WUN982912 M65411:M65414 IB65410:IB65413 RX65410:RX65413 ABT65410:ABT65413 ALP65410:ALP65413 AVL65410:AVL65413 BFH65410:BFH65413 BPD65410:BPD65413 BYZ65410:BYZ65413 CIV65410:CIV65413 CSR65410:CSR65413 DCN65410:DCN65413 DMJ65410:DMJ65413 DWF65410:DWF65413 EGB65410:EGB65413 EPX65410:EPX65413 EZT65410:EZT65413 FJP65410:FJP65413 FTL65410:FTL65413 GDH65410:GDH65413 GND65410:GND65413 GWZ65410:GWZ65413 HGV65410:HGV65413 HQR65410:HQR65413 IAN65410:IAN65413 IKJ65410:IKJ65413 IUF65410:IUF65413 JEB65410:JEB65413 JNX65410:JNX65413 JXT65410:JXT65413 KHP65410:KHP65413 KRL65410:KRL65413 LBH65410:LBH65413 LLD65410:LLD65413 LUZ65410:LUZ65413 MEV65410:MEV65413 MOR65410:MOR65413 MYN65410:MYN65413 NIJ65410:NIJ65413 NSF65410:NSF65413 OCB65410:OCB65413 OLX65410:OLX65413 OVT65410:OVT65413 PFP65410:PFP65413 PPL65410:PPL65413 PZH65410:PZH65413 QJD65410:QJD65413 QSZ65410:QSZ65413 RCV65410:RCV65413 RMR65410:RMR65413 RWN65410:RWN65413 SGJ65410:SGJ65413 SQF65410:SQF65413 TAB65410:TAB65413 TJX65410:TJX65413 TTT65410:TTT65413 UDP65410:UDP65413 UNL65410:UNL65413 UXH65410:UXH65413 VHD65410:VHD65413 VQZ65410:VQZ65413 WAV65410:WAV65413 WKR65410:WKR65413 WUN65410:WUN65413 M130947:M130950 IB130946:IB130949 RX130946:RX130949 ABT130946:ABT130949 ALP130946:ALP130949 AVL130946:AVL130949 BFH130946:BFH130949 BPD130946:BPD130949 BYZ130946:BYZ130949 CIV130946:CIV130949 CSR130946:CSR130949 DCN130946:DCN130949 DMJ130946:DMJ130949 DWF130946:DWF130949 EGB130946:EGB130949 EPX130946:EPX130949 EZT130946:EZT130949 FJP130946:FJP130949 FTL130946:FTL130949 GDH130946:GDH130949 GND130946:GND130949 GWZ130946:GWZ130949 HGV130946:HGV130949 HQR130946:HQR130949 IAN130946:IAN130949 IKJ130946:IKJ130949 IUF130946:IUF130949 JEB130946:JEB130949 JNX130946:JNX130949 JXT130946:JXT130949 KHP130946:KHP130949 KRL130946:KRL130949 LBH130946:LBH130949 LLD130946:LLD130949 LUZ130946:LUZ130949 MEV130946:MEV130949 MOR130946:MOR130949 MYN130946:MYN130949 NIJ130946:NIJ130949 NSF130946:NSF130949 OCB130946:OCB130949 OLX130946:OLX130949 OVT130946:OVT130949 PFP130946:PFP130949 PPL130946:PPL130949 PZH130946:PZH130949 QJD130946:QJD130949 QSZ130946:QSZ130949 RCV130946:RCV130949 RMR130946:RMR130949 RWN130946:RWN130949 SGJ130946:SGJ130949 SQF130946:SQF130949 TAB130946:TAB130949 TJX130946:TJX130949 TTT130946:TTT130949 UDP130946:UDP130949 UNL130946:UNL130949 UXH130946:UXH130949 VHD130946:VHD130949 VQZ130946:VQZ130949 WAV130946:WAV130949 WKR130946:WKR130949 WUN130946:WUN130949 M196483:M196486 IB196482:IB196485 RX196482:RX196485 ABT196482:ABT196485 ALP196482:ALP196485 AVL196482:AVL196485 BFH196482:BFH196485 BPD196482:BPD196485 BYZ196482:BYZ196485 CIV196482:CIV196485 CSR196482:CSR196485 DCN196482:DCN196485 DMJ196482:DMJ196485 DWF196482:DWF196485 EGB196482:EGB196485 EPX196482:EPX196485 EZT196482:EZT196485 FJP196482:FJP196485 FTL196482:FTL196485 GDH196482:GDH196485 GND196482:GND196485 GWZ196482:GWZ196485 HGV196482:HGV196485 HQR196482:HQR196485 IAN196482:IAN196485 IKJ196482:IKJ196485 IUF196482:IUF196485 JEB196482:JEB196485 JNX196482:JNX196485 JXT196482:JXT196485 KHP196482:KHP196485 KRL196482:KRL196485 LBH196482:LBH196485 LLD196482:LLD196485 LUZ196482:LUZ196485 MEV196482:MEV196485 MOR196482:MOR196485 MYN196482:MYN196485 NIJ196482:NIJ196485 NSF196482:NSF196485 OCB196482:OCB196485 OLX196482:OLX196485 OVT196482:OVT196485 PFP196482:PFP196485 PPL196482:PPL196485 PZH196482:PZH196485 QJD196482:QJD196485 QSZ196482:QSZ196485 RCV196482:RCV196485 RMR196482:RMR196485 RWN196482:RWN196485 SGJ196482:SGJ196485 SQF196482:SQF196485 TAB196482:TAB196485 TJX196482:TJX196485 TTT196482:TTT196485 UDP196482:UDP196485 UNL196482:UNL196485 UXH196482:UXH196485 VHD196482:VHD196485 VQZ196482:VQZ196485 WAV196482:WAV196485 WKR196482:WKR196485 WUN196482:WUN196485 M262019:M262022 IB262018:IB262021 RX262018:RX262021 ABT262018:ABT262021 ALP262018:ALP262021 AVL262018:AVL262021 BFH262018:BFH262021 BPD262018:BPD262021 BYZ262018:BYZ262021 CIV262018:CIV262021 CSR262018:CSR262021 DCN262018:DCN262021 DMJ262018:DMJ262021 DWF262018:DWF262021 EGB262018:EGB262021 EPX262018:EPX262021 EZT262018:EZT262021 FJP262018:FJP262021 FTL262018:FTL262021 GDH262018:GDH262021 GND262018:GND262021 GWZ262018:GWZ262021 HGV262018:HGV262021 HQR262018:HQR262021 IAN262018:IAN262021 IKJ262018:IKJ262021 IUF262018:IUF262021 JEB262018:JEB262021 JNX262018:JNX262021 JXT262018:JXT262021 KHP262018:KHP262021 KRL262018:KRL262021 LBH262018:LBH262021 LLD262018:LLD262021 LUZ262018:LUZ262021 MEV262018:MEV262021 MOR262018:MOR262021 MYN262018:MYN262021 NIJ262018:NIJ262021 NSF262018:NSF262021 OCB262018:OCB262021 OLX262018:OLX262021 OVT262018:OVT262021 PFP262018:PFP262021 PPL262018:PPL262021 PZH262018:PZH262021 QJD262018:QJD262021 QSZ262018:QSZ262021 RCV262018:RCV262021 RMR262018:RMR262021 RWN262018:RWN262021 SGJ262018:SGJ262021 SQF262018:SQF262021 TAB262018:TAB262021 TJX262018:TJX262021 TTT262018:TTT262021 UDP262018:UDP262021 UNL262018:UNL262021 UXH262018:UXH262021 VHD262018:VHD262021 VQZ262018:VQZ262021 WAV262018:WAV262021 WKR262018:WKR262021 WUN262018:WUN262021 M327555:M327558 IB327554:IB327557 RX327554:RX327557 ABT327554:ABT327557 ALP327554:ALP327557 AVL327554:AVL327557 BFH327554:BFH327557 BPD327554:BPD327557 BYZ327554:BYZ327557 CIV327554:CIV327557 CSR327554:CSR327557 DCN327554:DCN327557 DMJ327554:DMJ327557 DWF327554:DWF327557 EGB327554:EGB327557 EPX327554:EPX327557 EZT327554:EZT327557 FJP327554:FJP327557 FTL327554:FTL327557 GDH327554:GDH327557 GND327554:GND327557 GWZ327554:GWZ327557 HGV327554:HGV327557 HQR327554:HQR327557 IAN327554:IAN327557 IKJ327554:IKJ327557 IUF327554:IUF327557 JEB327554:JEB327557 JNX327554:JNX327557 JXT327554:JXT327557 KHP327554:KHP327557 KRL327554:KRL327557 LBH327554:LBH327557 LLD327554:LLD327557 LUZ327554:LUZ327557 MEV327554:MEV327557 MOR327554:MOR327557 MYN327554:MYN327557 NIJ327554:NIJ327557 NSF327554:NSF327557 OCB327554:OCB327557 OLX327554:OLX327557 OVT327554:OVT327557 PFP327554:PFP327557 PPL327554:PPL327557 PZH327554:PZH327557 QJD327554:QJD327557 QSZ327554:QSZ327557 RCV327554:RCV327557 RMR327554:RMR327557 RWN327554:RWN327557 SGJ327554:SGJ327557 SQF327554:SQF327557 TAB327554:TAB327557 TJX327554:TJX327557 TTT327554:TTT327557 UDP327554:UDP327557 UNL327554:UNL327557 UXH327554:UXH327557 VHD327554:VHD327557 VQZ327554:VQZ327557 WAV327554:WAV327557 WKR327554:WKR327557 WUN327554:WUN327557 M393091:M393094 IB393090:IB393093 RX393090:RX393093 ABT393090:ABT393093 ALP393090:ALP393093 AVL393090:AVL393093 BFH393090:BFH393093 BPD393090:BPD393093 BYZ393090:BYZ393093 CIV393090:CIV393093 CSR393090:CSR393093 DCN393090:DCN393093 DMJ393090:DMJ393093 DWF393090:DWF393093 EGB393090:EGB393093 EPX393090:EPX393093 EZT393090:EZT393093 FJP393090:FJP393093 FTL393090:FTL393093 GDH393090:GDH393093 GND393090:GND393093 GWZ393090:GWZ393093 HGV393090:HGV393093 HQR393090:HQR393093 IAN393090:IAN393093 IKJ393090:IKJ393093 IUF393090:IUF393093 JEB393090:JEB393093 JNX393090:JNX393093 JXT393090:JXT393093 KHP393090:KHP393093 KRL393090:KRL393093 LBH393090:LBH393093 LLD393090:LLD393093 LUZ393090:LUZ393093 MEV393090:MEV393093 MOR393090:MOR393093 MYN393090:MYN393093 NIJ393090:NIJ393093 NSF393090:NSF393093 OCB393090:OCB393093 OLX393090:OLX393093 OVT393090:OVT393093 PFP393090:PFP393093 PPL393090:PPL393093 PZH393090:PZH393093 QJD393090:QJD393093 QSZ393090:QSZ393093 RCV393090:RCV393093 RMR393090:RMR393093 RWN393090:RWN393093 SGJ393090:SGJ393093 SQF393090:SQF393093 TAB393090:TAB393093 TJX393090:TJX393093 TTT393090:TTT393093 UDP393090:UDP393093 UNL393090:UNL393093 UXH393090:UXH393093 VHD393090:VHD393093 VQZ393090:VQZ393093 WAV393090:WAV393093 WKR393090:WKR393093 WUN393090:WUN393093 M458627:M458630 IB458626:IB458629 RX458626:RX458629 ABT458626:ABT458629 ALP458626:ALP458629 AVL458626:AVL458629 BFH458626:BFH458629 BPD458626:BPD458629 BYZ458626:BYZ458629 CIV458626:CIV458629 CSR458626:CSR458629 DCN458626:DCN458629 DMJ458626:DMJ458629 DWF458626:DWF458629 EGB458626:EGB458629 EPX458626:EPX458629 EZT458626:EZT458629 FJP458626:FJP458629 FTL458626:FTL458629 GDH458626:GDH458629 GND458626:GND458629 GWZ458626:GWZ458629 HGV458626:HGV458629 HQR458626:HQR458629 IAN458626:IAN458629 IKJ458626:IKJ458629 IUF458626:IUF458629 JEB458626:JEB458629 JNX458626:JNX458629 JXT458626:JXT458629 KHP458626:KHP458629 KRL458626:KRL458629 LBH458626:LBH458629 LLD458626:LLD458629 LUZ458626:LUZ458629 MEV458626:MEV458629 MOR458626:MOR458629 MYN458626:MYN458629 NIJ458626:NIJ458629 NSF458626:NSF458629 OCB458626:OCB458629 OLX458626:OLX458629 OVT458626:OVT458629 PFP458626:PFP458629 PPL458626:PPL458629 PZH458626:PZH458629 QJD458626:QJD458629 QSZ458626:QSZ458629 RCV458626:RCV458629 RMR458626:RMR458629 RWN458626:RWN458629 SGJ458626:SGJ458629 SQF458626:SQF458629 TAB458626:TAB458629 TJX458626:TJX458629 TTT458626:TTT458629 UDP458626:UDP458629 UNL458626:UNL458629 UXH458626:UXH458629 VHD458626:VHD458629 VQZ458626:VQZ458629 WAV458626:WAV458629 WKR458626:WKR458629 WUN458626:WUN458629 M524163:M524166 IB524162:IB524165 RX524162:RX524165 ABT524162:ABT524165 ALP524162:ALP524165 AVL524162:AVL524165 BFH524162:BFH524165 BPD524162:BPD524165 BYZ524162:BYZ524165 CIV524162:CIV524165 CSR524162:CSR524165 DCN524162:DCN524165 DMJ524162:DMJ524165 DWF524162:DWF524165 EGB524162:EGB524165 EPX524162:EPX524165 EZT524162:EZT524165 FJP524162:FJP524165 FTL524162:FTL524165 GDH524162:GDH524165 GND524162:GND524165 GWZ524162:GWZ524165 HGV524162:HGV524165 HQR524162:HQR524165 IAN524162:IAN524165 IKJ524162:IKJ524165 IUF524162:IUF524165 JEB524162:JEB524165 JNX524162:JNX524165 JXT524162:JXT524165 KHP524162:KHP524165 KRL524162:KRL524165 LBH524162:LBH524165 LLD524162:LLD524165 LUZ524162:LUZ524165 MEV524162:MEV524165 MOR524162:MOR524165 MYN524162:MYN524165 NIJ524162:NIJ524165 NSF524162:NSF524165 OCB524162:OCB524165 OLX524162:OLX524165 OVT524162:OVT524165 PFP524162:PFP524165 PPL524162:PPL524165 PZH524162:PZH524165 QJD524162:QJD524165 QSZ524162:QSZ524165 RCV524162:RCV524165 RMR524162:RMR524165 RWN524162:RWN524165 SGJ524162:SGJ524165 SQF524162:SQF524165 TAB524162:TAB524165 TJX524162:TJX524165 TTT524162:TTT524165 UDP524162:UDP524165 UNL524162:UNL524165 UXH524162:UXH524165 VHD524162:VHD524165 VQZ524162:VQZ524165 WAV524162:WAV524165 WKR524162:WKR524165 WUN524162:WUN524165 M589699:M589702 IB589698:IB589701 RX589698:RX589701 ABT589698:ABT589701 ALP589698:ALP589701 AVL589698:AVL589701 BFH589698:BFH589701 BPD589698:BPD589701 BYZ589698:BYZ589701 CIV589698:CIV589701 CSR589698:CSR589701 DCN589698:DCN589701 DMJ589698:DMJ589701 DWF589698:DWF589701 EGB589698:EGB589701 EPX589698:EPX589701 EZT589698:EZT589701 FJP589698:FJP589701 FTL589698:FTL589701 GDH589698:GDH589701 GND589698:GND589701 GWZ589698:GWZ589701 HGV589698:HGV589701 HQR589698:HQR589701 IAN589698:IAN589701 IKJ589698:IKJ589701 IUF589698:IUF589701 JEB589698:JEB589701 JNX589698:JNX589701 JXT589698:JXT589701 KHP589698:KHP589701 KRL589698:KRL589701 LBH589698:LBH589701 LLD589698:LLD589701 LUZ589698:LUZ589701 MEV589698:MEV589701 MOR589698:MOR589701 MYN589698:MYN589701 NIJ589698:NIJ589701 NSF589698:NSF589701 OCB589698:OCB589701 OLX589698:OLX589701 OVT589698:OVT589701 PFP589698:PFP589701 PPL589698:PPL589701 PZH589698:PZH589701 QJD589698:QJD589701 QSZ589698:QSZ589701 RCV589698:RCV589701 RMR589698:RMR589701 RWN589698:RWN589701 SGJ589698:SGJ589701 SQF589698:SQF589701 TAB589698:TAB589701 TJX589698:TJX589701 TTT589698:TTT589701 UDP589698:UDP589701 UNL589698:UNL589701 UXH589698:UXH589701 VHD589698:VHD589701 VQZ589698:VQZ589701 WAV589698:WAV589701 WKR589698:WKR589701 WUN589698:WUN589701 M655235:M655238 IB655234:IB655237 RX655234:RX655237 ABT655234:ABT655237 ALP655234:ALP655237 AVL655234:AVL655237 BFH655234:BFH655237 BPD655234:BPD655237 BYZ655234:BYZ655237 CIV655234:CIV655237 CSR655234:CSR655237 DCN655234:DCN655237 DMJ655234:DMJ655237 DWF655234:DWF655237 EGB655234:EGB655237 EPX655234:EPX655237 EZT655234:EZT655237 FJP655234:FJP655237 FTL655234:FTL655237 GDH655234:GDH655237 GND655234:GND655237 GWZ655234:GWZ655237 HGV655234:HGV655237 HQR655234:HQR655237 IAN655234:IAN655237 IKJ655234:IKJ655237 IUF655234:IUF655237 JEB655234:JEB655237 JNX655234:JNX655237 JXT655234:JXT655237 KHP655234:KHP655237 KRL655234:KRL655237 LBH655234:LBH655237 LLD655234:LLD655237 LUZ655234:LUZ655237 MEV655234:MEV655237 MOR655234:MOR655237 MYN655234:MYN655237 NIJ655234:NIJ655237 NSF655234:NSF655237 OCB655234:OCB655237 OLX655234:OLX655237 OVT655234:OVT655237 PFP655234:PFP655237 PPL655234:PPL655237 PZH655234:PZH655237 QJD655234:QJD655237 QSZ655234:QSZ655237 RCV655234:RCV655237 RMR655234:RMR655237 RWN655234:RWN655237 SGJ655234:SGJ655237 SQF655234:SQF655237 TAB655234:TAB655237 TJX655234:TJX655237 TTT655234:TTT655237 UDP655234:UDP655237 UNL655234:UNL655237 UXH655234:UXH655237 VHD655234:VHD655237 VQZ655234:VQZ655237 WAV655234:WAV655237 WKR655234:WKR655237 WUN655234:WUN655237 M720771:M720774 IB720770:IB720773 RX720770:RX720773 ABT720770:ABT720773 ALP720770:ALP720773 AVL720770:AVL720773 BFH720770:BFH720773 BPD720770:BPD720773 BYZ720770:BYZ720773 CIV720770:CIV720773 CSR720770:CSR720773 DCN720770:DCN720773 DMJ720770:DMJ720773 DWF720770:DWF720773 EGB720770:EGB720773 EPX720770:EPX720773 EZT720770:EZT720773 FJP720770:FJP720773 FTL720770:FTL720773 GDH720770:GDH720773 GND720770:GND720773 GWZ720770:GWZ720773 HGV720770:HGV720773 HQR720770:HQR720773 IAN720770:IAN720773 IKJ720770:IKJ720773 IUF720770:IUF720773 JEB720770:JEB720773 JNX720770:JNX720773 JXT720770:JXT720773 KHP720770:KHP720773 KRL720770:KRL720773 LBH720770:LBH720773 LLD720770:LLD720773 LUZ720770:LUZ720773 MEV720770:MEV720773 MOR720770:MOR720773 MYN720770:MYN720773 NIJ720770:NIJ720773 NSF720770:NSF720773 OCB720770:OCB720773 OLX720770:OLX720773 OVT720770:OVT720773 PFP720770:PFP720773 PPL720770:PPL720773 PZH720770:PZH720773 QJD720770:QJD720773 QSZ720770:QSZ720773 RCV720770:RCV720773 RMR720770:RMR720773 RWN720770:RWN720773 SGJ720770:SGJ720773 SQF720770:SQF720773 TAB720770:TAB720773 TJX720770:TJX720773 TTT720770:TTT720773 UDP720770:UDP720773 UNL720770:UNL720773 UXH720770:UXH720773 VHD720770:VHD720773 VQZ720770:VQZ720773 WAV720770:WAV720773 WKR720770:WKR720773 WUN720770:WUN720773 M786307:M786310 IB786306:IB786309 RX786306:RX786309 ABT786306:ABT786309 ALP786306:ALP786309 AVL786306:AVL786309 BFH786306:BFH786309 BPD786306:BPD786309 BYZ786306:BYZ786309 CIV786306:CIV786309 CSR786306:CSR786309 DCN786306:DCN786309 DMJ786306:DMJ786309 DWF786306:DWF786309 EGB786306:EGB786309 EPX786306:EPX786309 EZT786306:EZT786309 FJP786306:FJP786309 FTL786306:FTL786309 GDH786306:GDH786309 GND786306:GND786309 GWZ786306:GWZ786309 HGV786306:HGV786309 HQR786306:HQR786309 IAN786306:IAN786309 IKJ786306:IKJ786309 IUF786306:IUF786309 JEB786306:JEB786309 JNX786306:JNX786309 JXT786306:JXT786309 KHP786306:KHP786309 KRL786306:KRL786309 LBH786306:LBH786309 LLD786306:LLD786309 LUZ786306:LUZ786309 MEV786306:MEV786309 MOR786306:MOR786309 MYN786306:MYN786309 NIJ786306:NIJ786309 NSF786306:NSF786309 OCB786306:OCB786309 OLX786306:OLX786309 OVT786306:OVT786309 PFP786306:PFP786309 PPL786306:PPL786309 PZH786306:PZH786309 QJD786306:QJD786309 QSZ786306:QSZ786309 RCV786306:RCV786309 RMR786306:RMR786309 RWN786306:RWN786309 SGJ786306:SGJ786309 SQF786306:SQF786309 TAB786306:TAB786309 TJX786306:TJX786309 TTT786306:TTT786309 UDP786306:UDP786309 UNL786306:UNL786309 UXH786306:UXH786309 VHD786306:VHD786309 VQZ786306:VQZ786309 WAV786306:WAV786309 WKR786306:WKR786309 WUN786306:WUN786309 M851843:M851846 IB851842:IB851845 RX851842:RX851845 ABT851842:ABT851845 ALP851842:ALP851845 AVL851842:AVL851845 BFH851842:BFH851845 BPD851842:BPD851845 BYZ851842:BYZ851845 CIV851842:CIV851845 CSR851842:CSR851845 DCN851842:DCN851845 DMJ851842:DMJ851845 DWF851842:DWF851845 EGB851842:EGB851845 EPX851842:EPX851845 EZT851842:EZT851845 FJP851842:FJP851845 FTL851842:FTL851845 GDH851842:GDH851845 GND851842:GND851845 GWZ851842:GWZ851845 HGV851842:HGV851845 HQR851842:HQR851845 IAN851842:IAN851845 IKJ851842:IKJ851845 IUF851842:IUF851845 JEB851842:JEB851845 JNX851842:JNX851845 JXT851842:JXT851845 KHP851842:KHP851845 KRL851842:KRL851845 LBH851842:LBH851845 LLD851842:LLD851845 LUZ851842:LUZ851845 MEV851842:MEV851845 MOR851842:MOR851845 MYN851842:MYN851845 NIJ851842:NIJ851845 NSF851842:NSF851845 OCB851842:OCB851845 OLX851842:OLX851845 OVT851842:OVT851845 PFP851842:PFP851845 PPL851842:PPL851845 PZH851842:PZH851845 QJD851842:QJD851845 QSZ851842:QSZ851845 RCV851842:RCV851845 RMR851842:RMR851845 RWN851842:RWN851845 SGJ851842:SGJ851845 SQF851842:SQF851845 TAB851842:TAB851845 TJX851842:TJX851845 TTT851842:TTT851845 UDP851842:UDP851845 UNL851842:UNL851845 UXH851842:UXH851845 VHD851842:VHD851845 VQZ851842:VQZ851845 WAV851842:WAV851845 WKR851842:WKR851845 WUN851842:WUN851845 M917379:M917382 IB917378:IB917381 RX917378:RX917381 ABT917378:ABT917381 ALP917378:ALP917381 AVL917378:AVL917381 BFH917378:BFH917381 BPD917378:BPD917381 BYZ917378:BYZ917381 CIV917378:CIV917381 CSR917378:CSR917381 DCN917378:DCN917381 DMJ917378:DMJ917381 DWF917378:DWF917381 EGB917378:EGB917381 EPX917378:EPX917381 EZT917378:EZT917381 FJP917378:FJP917381 FTL917378:FTL917381 GDH917378:GDH917381 GND917378:GND917381 GWZ917378:GWZ917381 HGV917378:HGV917381 HQR917378:HQR917381 IAN917378:IAN917381 IKJ917378:IKJ917381 IUF917378:IUF917381 JEB917378:JEB917381 JNX917378:JNX917381 JXT917378:JXT917381 KHP917378:KHP917381 KRL917378:KRL917381 LBH917378:LBH917381 LLD917378:LLD917381 LUZ917378:LUZ917381 MEV917378:MEV917381 MOR917378:MOR917381 MYN917378:MYN917381 NIJ917378:NIJ917381 NSF917378:NSF917381 OCB917378:OCB917381 OLX917378:OLX917381 OVT917378:OVT917381 PFP917378:PFP917381 PPL917378:PPL917381 PZH917378:PZH917381 QJD917378:QJD917381 QSZ917378:QSZ917381 RCV917378:RCV917381 RMR917378:RMR917381 RWN917378:RWN917381 SGJ917378:SGJ917381 SQF917378:SQF917381 TAB917378:TAB917381 TJX917378:TJX917381 TTT917378:TTT917381 UDP917378:UDP917381 UNL917378:UNL917381 UXH917378:UXH917381 VHD917378:VHD917381 VQZ917378:VQZ917381 WAV917378:WAV917381 WKR917378:WKR917381 WUN917378:WUN917381 M982915:M982918 IB982914:IB982917 RX982914:RX982917 ABT982914:ABT982917 ALP982914:ALP982917 AVL982914:AVL982917 BFH982914:BFH982917 BPD982914:BPD982917 BYZ982914:BYZ982917 CIV982914:CIV982917 CSR982914:CSR982917 DCN982914:DCN982917 DMJ982914:DMJ982917 DWF982914:DWF982917 EGB982914:EGB982917 EPX982914:EPX982917 EZT982914:EZT982917 FJP982914:FJP982917 FTL982914:FTL982917 GDH982914:GDH982917 GND982914:GND982917 GWZ982914:GWZ982917 HGV982914:HGV982917 HQR982914:HQR982917 IAN982914:IAN982917 IKJ982914:IKJ982917 IUF982914:IUF982917 JEB982914:JEB982917 JNX982914:JNX982917 JXT982914:JXT982917 KHP982914:KHP982917 KRL982914:KRL982917 LBH982914:LBH982917 LLD982914:LLD982917 LUZ982914:LUZ982917 MEV982914:MEV982917 MOR982914:MOR982917 MYN982914:MYN982917 NIJ982914:NIJ982917 NSF982914:NSF982917 OCB982914:OCB982917 OLX982914:OLX982917 OVT982914:OVT982917 PFP982914:PFP982917 PPL982914:PPL982917 PZH982914:PZH982917 QJD982914:QJD982917 QSZ982914:QSZ982917 RCV982914:RCV982917 RMR982914:RMR982917 RWN982914:RWN982917 SGJ982914:SGJ982917 SQF982914:SQF982917 TAB982914:TAB982917 TJX982914:TJX982917 TTT982914:TTT982917 UDP982914:UDP982917 UNL982914:UNL982917 UXH982914:UXH982917 VHD982914:VHD982917 VQZ982914:VQZ982917 WAV982914:WAV982917 WKR982914:WKR982917 WUN982914:WUN982917 M65416:M65419 IB65415:IB65418 RX65415:RX65418 ABT65415:ABT65418 ALP65415:ALP65418 AVL65415:AVL65418 BFH65415:BFH65418 BPD65415:BPD65418 BYZ65415:BYZ65418 CIV65415:CIV65418 CSR65415:CSR65418 DCN65415:DCN65418 DMJ65415:DMJ65418 DWF65415:DWF65418 EGB65415:EGB65418 EPX65415:EPX65418 EZT65415:EZT65418 FJP65415:FJP65418 FTL65415:FTL65418 GDH65415:GDH65418 GND65415:GND65418 GWZ65415:GWZ65418 HGV65415:HGV65418 HQR65415:HQR65418 IAN65415:IAN65418 IKJ65415:IKJ65418 IUF65415:IUF65418 JEB65415:JEB65418 JNX65415:JNX65418 JXT65415:JXT65418 KHP65415:KHP65418 KRL65415:KRL65418 LBH65415:LBH65418 LLD65415:LLD65418 LUZ65415:LUZ65418 MEV65415:MEV65418 MOR65415:MOR65418 MYN65415:MYN65418 NIJ65415:NIJ65418 NSF65415:NSF65418 OCB65415:OCB65418 OLX65415:OLX65418 OVT65415:OVT65418 PFP65415:PFP65418 PPL65415:PPL65418 PZH65415:PZH65418 QJD65415:QJD65418 QSZ65415:QSZ65418 RCV65415:RCV65418 RMR65415:RMR65418 RWN65415:RWN65418 SGJ65415:SGJ65418 SQF65415:SQF65418 TAB65415:TAB65418 TJX65415:TJX65418 TTT65415:TTT65418 UDP65415:UDP65418 UNL65415:UNL65418 UXH65415:UXH65418 VHD65415:VHD65418 VQZ65415:VQZ65418 WAV65415:WAV65418 WKR65415:WKR65418 WUN65415:WUN65418 M130952:M130955 IB130951:IB130954 RX130951:RX130954 ABT130951:ABT130954 ALP130951:ALP130954 AVL130951:AVL130954 BFH130951:BFH130954 BPD130951:BPD130954 BYZ130951:BYZ130954 CIV130951:CIV130954 CSR130951:CSR130954 DCN130951:DCN130954 DMJ130951:DMJ130954 DWF130951:DWF130954 EGB130951:EGB130954 EPX130951:EPX130954 EZT130951:EZT130954 FJP130951:FJP130954 FTL130951:FTL130954 GDH130951:GDH130954 GND130951:GND130954 GWZ130951:GWZ130954 HGV130951:HGV130954 HQR130951:HQR130954 IAN130951:IAN130954 IKJ130951:IKJ130954 IUF130951:IUF130954 JEB130951:JEB130954 JNX130951:JNX130954 JXT130951:JXT130954 KHP130951:KHP130954 KRL130951:KRL130954 LBH130951:LBH130954 LLD130951:LLD130954 LUZ130951:LUZ130954 MEV130951:MEV130954 MOR130951:MOR130954 MYN130951:MYN130954 NIJ130951:NIJ130954 NSF130951:NSF130954 OCB130951:OCB130954 OLX130951:OLX130954 OVT130951:OVT130954 PFP130951:PFP130954 PPL130951:PPL130954 PZH130951:PZH130954 QJD130951:QJD130954 QSZ130951:QSZ130954 RCV130951:RCV130954 RMR130951:RMR130954 RWN130951:RWN130954 SGJ130951:SGJ130954 SQF130951:SQF130954 TAB130951:TAB130954 TJX130951:TJX130954 TTT130951:TTT130954 UDP130951:UDP130954 UNL130951:UNL130954 UXH130951:UXH130954 VHD130951:VHD130954 VQZ130951:VQZ130954 WAV130951:WAV130954 WKR130951:WKR130954 WUN130951:WUN130954 M196488:M196491 IB196487:IB196490 RX196487:RX196490 ABT196487:ABT196490 ALP196487:ALP196490 AVL196487:AVL196490 BFH196487:BFH196490 BPD196487:BPD196490 BYZ196487:BYZ196490 CIV196487:CIV196490 CSR196487:CSR196490 DCN196487:DCN196490 DMJ196487:DMJ196490 DWF196487:DWF196490 EGB196487:EGB196490 EPX196487:EPX196490 EZT196487:EZT196490 FJP196487:FJP196490 FTL196487:FTL196490 GDH196487:GDH196490 GND196487:GND196490 GWZ196487:GWZ196490 HGV196487:HGV196490 HQR196487:HQR196490 IAN196487:IAN196490 IKJ196487:IKJ196490 IUF196487:IUF196490 JEB196487:JEB196490 JNX196487:JNX196490 JXT196487:JXT196490 KHP196487:KHP196490 KRL196487:KRL196490 LBH196487:LBH196490 LLD196487:LLD196490 LUZ196487:LUZ196490 MEV196487:MEV196490 MOR196487:MOR196490 MYN196487:MYN196490 NIJ196487:NIJ196490 NSF196487:NSF196490 OCB196487:OCB196490 OLX196487:OLX196490 OVT196487:OVT196490 PFP196487:PFP196490 PPL196487:PPL196490 PZH196487:PZH196490 QJD196487:QJD196490 QSZ196487:QSZ196490 RCV196487:RCV196490 RMR196487:RMR196490 RWN196487:RWN196490 SGJ196487:SGJ196490 SQF196487:SQF196490 TAB196487:TAB196490 TJX196487:TJX196490 TTT196487:TTT196490 UDP196487:UDP196490 UNL196487:UNL196490 UXH196487:UXH196490 VHD196487:VHD196490 VQZ196487:VQZ196490 WAV196487:WAV196490 WKR196487:WKR196490 WUN196487:WUN196490 M262024:M262027 IB262023:IB262026 RX262023:RX262026 ABT262023:ABT262026 ALP262023:ALP262026 AVL262023:AVL262026 BFH262023:BFH262026 BPD262023:BPD262026 BYZ262023:BYZ262026 CIV262023:CIV262026 CSR262023:CSR262026 DCN262023:DCN262026 DMJ262023:DMJ262026 DWF262023:DWF262026 EGB262023:EGB262026 EPX262023:EPX262026 EZT262023:EZT262026 FJP262023:FJP262026 FTL262023:FTL262026 GDH262023:GDH262026 GND262023:GND262026 GWZ262023:GWZ262026 HGV262023:HGV262026 HQR262023:HQR262026 IAN262023:IAN262026 IKJ262023:IKJ262026 IUF262023:IUF262026 JEB262023:JEB262026 JNX262023:JNX262026 JXT262023:JXT262026 KHP262023:KHP262026 KRL262023:KRL262026 LBH262023:LBH262026 LLD262023:LLD262026 LUZ262023:LUZ262026 MEV262023:MEV262026 MOR262023:MOR262026 MYN262023:MYN262026 NIJ262023:NIJ262026 NSF262023:NSF262026 OCB262023:OCB262026 OLX262023:OLX262026 OVT262023:OVT262026 PFP262023:PFP262026 PPL262023:PPL262026 PZH262023:PZH262026 QJD262023:QJD262026 QSZ262023:QSZ262026 RCV262023:RCV262026 RMR262023:RMR262026 RWN262023:RWN262026 SGJ262023:SGJ262026 SQF262023:SQF262026 TAB262023:TAB262026 TJX262023:TJX262026 TTT262023:TTT262026 UDP262023:UDP262026 UNL262023:UNL262026 UXH262023:UXH262026 VHD262023:VHD262026 VQZ262023:VQZ262026 WAV262023:WAV262026 WKR262023:WKR262026 WUN262023:WUN262026 M327560:M327563 IB327559:IB327562 RX327559:RX327562 ABT327559:ABT327562 ALP327559:ALP327562 AVL327559:AVL327562 BFH327559:BFH327562 BPD327559:BPD327562 BYZ327559:BYZ327562 CIV327559:CIV327562 CSR327559:CSR327562 DCN327559:DCN327562 DMJ327559:DMJ327562 DWF327559:DWF327562 EGB327559:EGB327562 EPX327559:EPX327562 EZT327559:EZT327562 FJP327559:FJP327562 FTL327559:FTL327562 GDH327559:GDH327562 GND327559:GND327562 GWZ327559:GWZ327562 HGV327559:HGV327562 HQR327559:HQR327562 IAN327559:IAN327562 IKJ327559:IKJ327562 IUF327559:IUF327562 JEB327559:JEB327562 JNX327559:JNX327562 JXT327559:JXT327562 KHP327559:KHP327562 KRL327559:KRL327562 LBH327559:LBH327562 LLD327559:LLD327562 LUZ327559:LUZ327562 MEV327559:MEV327562 MOR327559:MOR327562 MYN327559:MYN327562 NIJ327559:NIJ327562 NSF327559:NSF327562 OCB327559:OCB327562 OLX327559:OLX327562 OVT327559:OVT327562 PFP327559:PFP327562 PPL327559:PPL327562 PZH327559:PZH327562 QJD327559:QJD327562 QSZ327559:QSZ327562 RCV327559:RCV327562 RMR327559:RMR327562 RWN327559:RWN327562 SGJ327559:SGJ327562 SQF327559:SQF327562 TAB327559:TAB327562 TJX327559:TJX327562 TTT327559:TTT327562 UDP327559:UDP327562 UNL327559:UNL327562 UXH327559:UXH327562 VHD327559:VHD327562 VQZ327559:VQZ327562 WAV327559:WAV327562 WKR327559:WKR327562 WUN327559:WUN327562 M393096:M393099 IB393095:IB393098 RX393095:RX393098 ABT393095:ABT393098 ALP393095:ALP393098 AVL393095:AVL393098 BFH393095:BFH393098 BPD393095:BPD393098 BYZ393095:BYZ393098 CIV393095:CIV393098 CSR393095:CSR393098 DCN393095:DCN393098 DMJ393095:DMJ393098 DWF393095:DWF393098 EGB393095:EGB393098 EPX393095:EPX393098 EZT393095:EZT393098 FJP393095:FJP393098 FTL393095:FTL393098 GDH393095:GDH393098 GND393095:GND393098 GWZ393095:GWZ393098 HGV393095:HGV393098 HQR393095:HQR393098 IAN393095:IAN393098 IKJ393095:IKJ393098 IUF393095:IUF393098 JEB393095:JEB393098 JNX393095:JNX393098 JXT393095:JXT393098 KHP393095:KHP393098 KRL393095:KRL393098 LBH393095:LBH393098 LLD393095:LLD393098 LUZ393095:LUZ393098 MEV393095:MEV393098 MOR393095:MOR393098 MYN393095:MYN393098 NIJ393095:NIJ393098 NSF393095:NSF393098 OCB393095:OCB393098 OLX393095:OLX393098 OVT393095:OVT393098 PFP393095:PFP393098 PPL393095:PPL393098 PZH393095:PZH393098 QJD393095:QJD393098 QSZ393095:QSZ393098 RCV393095:RCV393098 RMR393095:RMR393098 RWN393095:RWN393098 SGJ393095:SGJ393098 SQF393095:SQF393098 TAB393095:TAB393098 TJX393095:TJX393098 TTT393095:TTT393098 UDP393095:UDP393098 UNL393095:UNL393098 UXH393095:UXH393098 VHD393095:VHD393098 VQZ393095:VQZ393098 WAV393095:WAV393098 WKR393095:WKR393098 WUN393095:WUN393098 M458632:M458635 IB458631:IB458634 RX458631:RX458634 ABT458631:ABT458634 ALP458631:ALP458634 AVL458631:AVL458634 BFH458631:BFH458634 BPD458631:BPD458634 BYZ458631:BYZ458634 CIV458631:CIV458634 CSR458631:CSR458634 DCN458631:DCN458634 DMJ458631:DMJ458634 DWF458631:DWF458634 EGB458631:EGB458634 EPX458631:EPX458634 EZT458631:EZT458634 FJP458631:FJP458634 FTL458631:FTL458634 GDH458631:GDH458634 GND458631:GND458634 GWZ458631:GWZ458634 HGV458631:HGV458634 HQR458631:HQR458634 IAN458631:IAN458634 IKJ458631:IKJ458634 IUF458631:IUF458634 JEB458631:JEB458634 JNX458631:JNX458634 JXT458631:JXT458634 KHP458631:KHP458634 KRL458631:KRL458634 LBH458631:LBH458634 LLD458631:LLD458634 LUZ458631:LUZ458634 MEV458631:MEV458634 MOR458631:MOR458634 MYN458631:MYN458634 NIJ458631:NIJ458634 NSF458631:NSF458634 OCB458631:OCB458634 OLX458631:OLX458634 OVT458631:OVT458634 PFP458631:PFP458634 PPL458631:PPL458634 PZH458631:PZH458634 QJD458631:QJD458634 QSZ458631:QSZ458634 RCV458631:RCV458634 RMR458631:RMR458634 RWN458631:RWN458634 SGJ458631:SGJ458634 SQF458631:SQF458634 TAB458631:TAB458634 TJX458631:TJX458634 TTT458631:TTT458634 UDP458631:UDP458634 UNL458631:UNL458634 UXH458631:UXH458634 VHD458631:VHD458634 VQZ458631:VQZ458634 WAV458631:WAV458634 WKR458631:WKR458634 WUN458631:WUN458634 M524168:M524171 IB524167:IB524170 RX524167:RX524170 ABT524167:ABT524170 ALP524167:ALP524170 AVL524167:AVL524170 BFH524167:BFH524170 BPD524167:BPD524170 BYZ524167:BYZ524170 CIV524167:CIV524170 CSR524167:CSR524170 DCN524167:DCN524170 DMJ524167:DMJ524170 DWF524167:DWF524170 EGB524167:EGB524170 EPX524167:EPX524170 EZT524167:EZT524170 FJP524167:FJP524170 FTL524167:FTL524170 GDH524167:GDH524170 GND524167:GND524170 GWZ524167:GWZ524170 HGV524167:HGV524170 HQR524167:HQR524170 IAN524167:IAN524170 IKJ524167:IKJ524170 IUF524167:IUF524170 JEB524167:JEB524170 JNX524167:JNX524170 JXT524167:JXT524170 KHP524167:KHP524170 KRL524167:KRL524170 LBH524167:LBH524170 LLD524167:LLD524170 LUZ524167:LUZ524170 MEV524167:MEV524170 MOR524167:MOR524170 MYN524167:MYN524170 NIJ524167:NIJ524170 NSF524167:NSF524170 OCB524167:OCB524170 OLX524167:OLX524170 OVT524167:OVT524170 PFP524167:PFP524170 PPL524167:PPL524170 PZH524167:PZH524170 QJD524167:QJD524170 QSZ524167:QSZ524170 RCV524167:RCV524170 RMR524167:RMR524170 RWN524167:RWN524170 SGJ524167:SGJ524170 SQF524167:SQF524170 TAB524167:TAB524170 TJX524167:TJX524170 TTT524167:TTT524170 UDP524167:UDP524170 UNL524167:UNL524170 UXH524167:UXH524170 VHD524167:VHD524170 VQZ524167:VQZ524170 WAV524167:WAV524170 WKR524167:WKR524170 WUN524167:WUN524170 M589704:M589707 IB589703:IB589706 RX589703:RX589706 ABT589703:ABT589706 ALP589703:ALP589706 AVL589703:AVL589706 BFH589703:BFH589706 BPD589703:BPD589706 BYZ589703:BYZ589706 CIV589703:CIV589706 CSR589703:CSR589706 DCN589703:DCN589706 DMJ589703:DMJ589706 DWF589703:DWF589706 EGB589703:EGB589706 EPX589703:EPX589706 EZT589703:EZT589706 FJP589703:FJP589706 FTL589703:FTL589706 GDH589703:GDH589706 GND589703:GND589706 GWZ589703:GWZ589706 HGV589703:HGV589706 HQR589703:HQR589706 IAN589703:IAN589706 IKJ589703:IKJ589706 IUF589703:IUF589706 JEB589703:JEB589706 JNX589703:JNX589706 JXT589703:JXT589706 KHP589703:KHP589706 KRL589703:KRL589706 LBH589703:LBH589706 LLD589703:LLD589706 LUZ589703:LUZ589706 MEV589703:MEV589706 MOR589703:MOR589706 MYN589703:MYN589706 NIJ589703:NIJ589706 NSF589703:NSF589706 OCB589703:OCB589706 OLX589703:OLX589706 OVT589703:OVT589706 PFP589703:PFP589706 PPL589703:PPL589706 PZH589703:PZH589706 QJD589703:QJD589706 QSZ589703:QSZ589706 RCV589703:RCV589706 RMR589703:RMR589706 RWN589703:RWN589706 SGJ589703:SGJ589706 SQF589703:SQF589706 TAB589703:TAB589706 TJX589703:TJX589706 TTT589703:TTT589706 UDP589703:UDP589706 UNL589703:UNL589706 UXH589703:UXH589706 VHD589703:VHD589706 VQZ589703:VQZ589706 WAV589703:WAV589706 WKR589703:WKR589706 WUN589703:WUN589706 M655240:M655243 IB655239:IB655242 RX655239:RX655242 ABT655239:ABT655242 ALP655239:ALP655242 AVL655239:AVL655242 BFH655239:BFH655242 BPD655239:BPD655242 BYZ655239:BYZ655242 CIV655239:CIV655242 CSR655239:CSR655242 DCN655239:DCN655242 DMJ655239:DMJ655242 DWF655239:DWF655242 EGB655239:EGB655242 EPX655239:EPX655242 EZT655239:EZT655242 FJP655239:FJP655242 FTL655239:FTL655242 GDH655239:GDH655242 GND655239:GND655242 GWZ655239:GWZ655242 HGV655239:HGV655242 HQR655239:HQR655242 IAN655239:IAN655242 IKJ655239:IKJ655242 IUF655239:IUF655242 JEB655239:JEB655242 JNX655239:JNX655242 JXT655239:JXT655242 KHP655239:KHP655242 KRL655239:KRL655242 LBH655239:LBH655242 LLD655239:LLD655242 LUZ655239:LUZ655242 MEV655239:MEV655242 MOR655239:MOR655242 MYN655239:MYN655242 NIJ655239:NIJ655242 NSF655239:NSF655242 OCB655239:OCB655242 OLX655239:OLX655242 OVT655239:OVT655242 PFP655239:PFP655242 PPL655239:PPL655242 PZH655239:PZH655242 QJD655239:QJD655242 QSZ655239:QSZ655242 RCV655239:RCV655242 RMR655239:RMR655242 RWN655239:RWN655242 SGJ655239:SGJ655242 SQF655239:SQF655242 TAB655239:TAB655242 TJX655239:TJX655242 TTT655239:TTT655242 UDP655239:UDP655242 UNL655239:UNL655242 UXH655239:UXH655242 VHD655239:VHD655242 VQZ655239:VQZ655242 WAV655239:WAV655242 WKR655239:WKR655242 WUN655239:WUN655242 M720776:M720779 IB720775:IB720778 RX720775:RX720778 ABT720775:ABT720778 ALP720775:ALP720778 AVL720775:AVL720778 BFH720775:BFH720778 BPD720775:BPD720778 BYZ720775:BYZ720778 CIV720775:CIV720778 CSR720775:CSR720778 DCN720775:DCN720778 DMJ720775:DMJ720778 DWF720775:DWF720778 EGB720775:EGB720778 EPX720775:EPX720778 EZT720775:EZT720778 FJP720775:FJP720778 FTL720775:FTL720778 GDH720775:GDH720778 GND720775:GND720778 GWZ720775:GWZ720778 HGV720775:HGV720778 HQR720775:HQR720778 IAN720775:IAN720778 IKJ720775:IKJ720778 IUF720775:IUF720778 JEB720775:JEB720778 JNX720775:JNX720778 JXT720775:JXT720778 KHP720775:KHP720778 KRL720775:KRL720778 LBH720775:LBH720778 LLD720775:LLD720778 LUZ720775:LUZ720778 MEV720775:MEV720778 MOR720775:MOR720778 MYN720775:MYN720778 NIJ720775:NIJ720778 NSF720775:NSF720778 OCB720775:OCB720778 OLX720775:OLX720778 OVT720775:OVT720778 PFP720775:PFP720778 PPL720775:PPL720778 PZH720775:PZH720778 QJD720775:QJD720778 QSZ720775:QSZ720778 RCV720775:RCV720778 RMR720775:RMR720778 RWN720775:RWN720778 SGJ720775:SGJ720778 SQF720775:SQF720778 TAB720775:TAB720778 TJX720775:TJX720778 TTT720775:TTT720778 UDP720775:UDP720778 UNL720775:UNL720778 UXH720775:UXH720778 VHD720775:VHD720778 VQZ720775:VQZ720778 WAV720775:WAV720778 WKR720775:WKR720778 WUN720775:WUN720778 M786312:M786315 IB786311:IB786314 RX786311:RX786314 ABT786311:ABT786314 ALP786311:ALP786314 AVL786311:AVL786314 BFH786311:BFH786314 BPD786311:BPD786314 BYZ786311:BYZ786314 CIV786311:CIV786314 CSR786311:CSR786314 DCN786311:DCN786314 DMJ786311:DMJ786314 DWF786311:DWF786314 EGB786311:EGB786314 EPX786311:EPX786314 EZT786311:EZT786314 FJP786311:FJP786314 FTL786311:FTL786314 GDH786311:GDH786314 GND786311:GND786314 GWZ786311:GWZ786314 HGV786311:HGV786314 HQR786311:HQR786314 IAN786311:IAN786314 IKJ786311:IKJ786314 IUF786311:IUF786314 JEB786311:JEB786314 JNX786311:JNX786314 JXT786311:JXT786314 KHP786311:KHP786314 KRL786311:KRL786314 LBH786311:LBH786314 LLD786311:LLD786314 LUZ786311:LUZ786314 MEV786311:MEV786314 MOR786311:MOR786314 MYN786311:MYN786314 NIJ786311:NIJ786314 NSF786311:NSF786314 OCB786311:OCB786314 OLX786311:OLX786314 OVT786311:OVT786314 PFP786311:PFP786314 PPL786311:PPL786314 PZH786311:PZH786314 QJD786311:QJD786314 QSZ786311:QSZ786314 RCV786311:RCV786314 RMR786311:RMR786314 RWN786311:RWN786314 SGJ786311:SGJ786314 SQF786311:SQF786314 TAB786311:TAB786314 TJX786311:TJX786314 TTT786311:TTT786314 UDP786311:UDP786314 UNL786311:UNL786314 UXH786311:UXH786314 VHD786311:VHD786314 VQZ786311:VQZ786314 WAV786311:WAV786314 WKR786311:WKR786314 WUN786311:WUN786314 M851848:M851851 IB851847:IB851850 RX851847:RX851850 ABT851847:ABT851850 ALP851847:ALP851850 AVL851847:AVL851850 BFH851847:BFH851850 BPD851847:BPD851850 BYZ851847:BYZ851850 CIV851847:CIV851850 CSR851847:CSR851850 DCN851847:DCN851850 DMJ851847:DMJ851850 DWF851847:DWF851850 EGB851847:EGB851850 EPX851847:EPX851850 EZT851847:EZT851850 FJP851847:FJP851850 FTL851847:FTL851850 GDH851847:GDH851850 GND851847:GND851850 GWZ851847:GWZ851850 HGV851847:HGV851850 HQR851847:HQR851850 IAN851847:IAN851850 IKJ851847:IKJ851850 IUF851847:IUF851850 JEB851847:JEB851850 JNX851847:JNX851850 JXT851847:JXT851850 KHP851847:KHP851850 KRL851847:KRL851850 LBH851847:LBH851850 LLD851847:LLD851850 LUZ851847:LUZ851850 MEV851847:MEV851850 MOR851847:MOR851850 MYN851847:MYN851850 NIJ851847:NIJ851850 NSF851847:NSF851850 OCB851847:OCB851850 OLX851847:OLX851850 OVT851847:OVT851850 PFP851847:PFP851850 PPL851847:PPL851850 PZH851847:PZH851850 QJD851847:QJD851850 QSZ851847:QSZ851850 RCV851847:RCV851850 RMR851847:RMR851850 RWN851847:RWN851850 SGJ851847:SGJ851850 SQF851847:SQF851850 TAB851847:TAB851850 TJX851847:TJX851850 TTT851847:TTT851850 UDP851847:UDP851850 UNL851847:UNL851850 UXH851847:UXH851850 VHD851847:VHD851850 VQZ851847:VQZ851850 WAV851847:WAV851850 WKR851847:WKR851850 WUN851847:WUN851850 M917384:M917387 IB917383:IB917386 RX917383:RX917386 ABT917383:ABT917386 ALP917383:ALP917386 AVL917383:AVL917386 BFH917383:BFH917386 BPD917383:BPD917386 BYZ917383:BYZ917386 CIV917383:CIV917386 CSR917383:CSR917386 DCN917383:DCN917386 DMJ917383:DMJ917386 DWF917383:DWF917386 EGB917383:EGB917386 EPX917383:EPX917386 EZT917383:EZT917386 FJP917383:FJP917386 FTL917383:FTL917386 GDH917383:GDH917386 GND917383:GND917386 GWZ917383:GWZ917386 HGV917383:HGV917386 HQR917383:HQR917386 IAN917383:IAN917386 IKJ917383:IKJ917386 IUF917383:IUF917386 JEB917383:JEB917386 JNX917383:JNX917386 JXT917383:JXT917386 KHP917383:KHP917386 KRL917383:KRL917386 LBH917383:LBH917386 LLD917383:LLD917386 LUZ917383:LUZ917386 MEV917383:MEV917386 MOR917383:MOR917386 MYN917383:MYN917386 NIJ917383:NIJ917386 NSF917383:NSF917386 OCB917383:OCB917386 OLX917383:OLX917386 OVT917383:OVT917386 PFP917383:PFP917386 PPL917383:PPL917386 PZH917383:PZH917386 QJD917383:QJD917386 QSZ917383:QSZ917386 RCV917383:RCV917386 RMR917383:RMR917386 RWN917383:RWN917386 SGJ917383:SGJ917386 SQF917383:SQF917386 TAB917383:TAB917386 TJX917383:TJX917386 TTT917383:TTT917386 UDP917383:UDP917386 UNL917383:UNL917386 UXH917383:UXH917386 VHD917383:VHD917386 VQZ917383:VQZ917386 WAV917383:WAV917386 WKR917383:WKR917386 WUN917383:WUN917386 M982920:M982923 IB982919:IB982922 RX982919:RX982922 ABT982919:ABT982922 ALP982919:ALP982922 AVL982919:AVL982922 BFH982919:BFH982922 BPD982919:BPD982922 BYZ982919:BYZ982922 CIV982919:CIV982922 CSR982919:CSR982922 DCN982919:DCN982922 DMJ982919:DMJ982922 DWF982919:DWF982922 EGB982919:EGB982922 EPX982919:EPX982922 EZT982919:EZT982922 FJP982919:FJP982922 FTL982919:FTL982922 GDH982919:GDH982922 GND982919:GND982922 GWZ982919:GWZ982922 HGV982919:HGV982922 HQR982919:HQR982922 IAN982919:IAN982922 IKJ982919:IKJ982922 IUF982919:IUF982922 JEB982919:JEB982922 JNX982919:JNX982922 JXT982919:JXT982922 KHP982919:KHP982922 KRL982919:KRL982922 LBH982919:LBH982922 LLD982919:LLD982922 LUZ982919:LUZ982922 MEV982919:MEV982922 MOR982919:MOR982922 MYN982919:MYN982922 NIJ982919:NIJ982922 NSF982919:NSF982922 OCB982919:OCB982922 OLX982919:OLX982922 OVT982919:OVT982922 PFP982919:PFP982922 PPL982919:PPL982922 PZH982919:PZH982922 QJD982919:QJD982922 QSZ982919:QSZ982922 RCV982919:RCV982922 RMR982919:RMR982922 RWN982919:RWN982922 SGJ982919:SGJ982922 SQF982919:SQF982922 TAB982919:TAB982922 TJX982919:TJX982922 TTT982919:TTT982922 UDP982919:UDP982922 UNL982919:UNL982922 UXH982919:UXH982922 VHD982919:VHD982922 VQZ982919:VQZ982922 WAV982919:WAV982922 WKR982919:WKR982922 WUN982919:WUN982922 M65421:M65424 IB65420:IB65423 RX65420:RX65423 ABT65420:ABT65423 ALP65420:ALP65423 AVL65420:AVL65423 BFH65420:BFH65423 BPD65420:BPD65423 BYZ65420:BYZ65423 CIV65420:CIV65423 CSR65420:CSR65423 DCN65420:DCN65423 DMJ65420:DMJ65423 DWF65420:DWF65423 EGB65420:EGB65423 EPX65420:EPX65423 EZT65420:EZT65423 FJP65420:FJP65423 FTL65420:FTL65423 GDH65420:GDH65423 GND65420:GND65423 GWZ65420:GWZ65423 HGV65420:HGV65423 HQR65420:HQR65423 IAN65420:IAN65423 IKJ65420:IKJ65423 IUF65420:IUF65423 JEB65420:JEB65423 JNX65420:JNX65423 JXT65420:JXT65423 KHP65420:KHP65423 KRL65420:KRL65423 LBH65420:LBH65423 LLD65420:LLD65423 LUZ65420:LUZ65423 MEV65420:MEV65423 MOR65420:MOR65423 MYN65420:MYN65423 NIJ65420:NIJ65423 NSF65420:NSF65423 OCB65420:OCB65423 OLX65420:OLX65423 OVT65420:OVT65423 PFP65420:PFP65423 PPL65420:PPL65423 PZH65420:PZH65423 QJD65420:QJD65423 QSZ65420:QSZ65423 RCV65420:RCV65423 RMR65420:RMR65423 RWN65420:RWN65423 SGJ65420:SGJ65423 SQF65420:SQF65423 TAB65420:TAB65423 TJX65420:TJX65423 TTT65420:TTT65423 UDP65420:UDP65423 UNL65420:UNL65423 UXH65420:UXH65423 VHD65420:VHD65423 VQZ65420:VQZ65423 WAV65420:WAV65423 WKR65420:WKR65423 WUN65420:WUN65423 M130957:M130960 IB130956:IB130959 RX130956:RX130959 ABT130956:ABT130959 ALP130956:ALP130959 AVL130956:AVL130959 BFH130956:BFH130959 BPD130956:BPD130959 BYZ130956:BYZ130959 CIV130956:CIV130959 CSR130956:CSR130959 DCN130956:DCN130959 DMJ130956:DMJ130959 DWF130956:DWF130959 EGB130956:EGB130959 EPX130956:EPX130959 EZT130956:EZT130959 FJP130956:FJP130959 FTL130956:FTL130959 GDH130956:GDH130959 GND130956:GND130959 GWZ130956:GWZ130959 HGV130956:HGV130959 HQR130956:HQR130959 IAN130956:IAN130959 IKJ130956:IKJ130959 IUF130956:IUF130959 JEB130956:JEB130959 JNX130956:JNX130959 JXT130956:JXT130959 KHP130956:KHP130959 KRL130956:KRL130959 LBH130956:LBH130959 LLD130956:LLD130959 LUZ130956:LUZ130959 MEV130956:MEV130959 MOR130956:MOR130959 MYN130956:MYN130959 NIJ130956:NIJ130959 NSF130956:NSF130959 OCB130956:OCB130959 OLX130956:OLX130959 OVT130956:OVT130959 PFP130956:PFP130959 PPL130956:PPL130959 PZH130956:PZH130959 QJD130956:QJD130959 QSZ130956:QSZ130959 RCV130956:RCV130959 RMR130956:RMR130959 RWN130956:RWN130959 SGJ130956:SGJ130959 SQF130956:SQF130959 TAB130956:TAB130959 TJX130956:TJX130959 TTT130956:TTT130959 UDP130956:UDP130959 UNL130956:UNL130959 UXH130956:UXH130959 VHD130956:VHD130959 VQZ130956:VQZ130959 WAV130956:WAV130959 WKR130956:WKR130959 WUN130956:WUN130959 M196493:M196496 IB196492:IB196495 RX196492:RX196495 ABT196492:ABT196495 ALP196492:ALP196495 AVL196492:AVL196495 BFH196492:BFH196495 BPD196492:BPD196495 BYZ196492:BYZ196495 CIV196492:CIV196495 CSR196492:CSR196495 DCN196492:DCN196495 DMJ196492:DMJ196495 DWF196492:DWF196495 EGB196492:EGB196495 EPX196492:EPX196495 EZT196492:EZT196495 FJP196492:FJP196495 FTL196492:FTL196495 GDH196492:GDH196495 GND196492:GND196495 GWZ196492:GWZ196495 HGV196492:HGV196495 HQR196492:HQR196495 IAN196492:IAN196495 IKJ196492:IKJ196495 IUF196492:IUF196495 JEB196492:JEB196495 JNX196492:JNX196495 JXT196492:JXT196495 KHP196492:KHP196495 KRL196492:KRL196495 LBH196492:LBH196495 LLD196492:LLD196495 LUZ196492:LUZ196495 MEV196492:MEV196495 MOR196492:MOR196495 MYN196492:MYN196495 NIJ196492:NIJ196495 NSF196492:NSF196495 OCB196492:OCB196495 OLX196492:OLX196495 OVT196492:OVT196495 PFP196492:PFP196495 PPL196492:PPL196495 PZH196492:PZH196495 QJD196492:QJD196495 QSZ196492:QSZ196495 RCV196492:RCV196495 RMR196492:RMR196495 RWN196492:RWN196495 SGJ196492:SGJ196495 SQF196492:SQF196495 TAB196492:TAB196495 TJX196492:TJX196495 TTT196492:TTT196495 UDP196492:UDP196495 UNL196492:UNL196495 UXH196492:UXH196495 VHD196492:VHD196495 VQZ196492:VQZ196495 WAV196492:WAV196495 WKR196492:WKR196495 WUN196492:WUN196495 M262029:M262032 IB262028:IB262031 RX262028:RX262031 ABT262028:ABT262031 ALP262028:ALP262031 AVL262028:AVL262031 BFH262028:BFH262031 BPD262028:BPD262031 BYZ262028:BYZ262031 CIV262028:CIV262031 CSR262028:CSR262031 DCN262028:DCN262031 DMJ262028:DMJ262031 DWF262028:DWF262031 EGB262028:EGB262031 EPX262028:EPX262031 EZT262028:EZT262031 FJP262028:FJP262031 FTL262028:FTL262031 GDH262028:GDH262031 GND262028:GND262031 GWZ262028:GWZ262031 HGV262028:HGV262031 HQR262028:HQR262031 IAN262028:IAN262031 IKJ262028:IKJ262031 IUF262028:IUF262031 JEB262028:JEB262031 JNX262028:JNX262031 JXT262028:JXT262031 KHP262028:KHP262031 KRL262028:KRL262031 LBH262028:LBH262031 LLD262028:LLD262031 LUZ262028:LUZ262031 MEV262028:MEV262031 MOR262028:MOR262031 MYN262028:MYN262031 NIJ262028:NIJ262031 NSF262028:NSF262031 OCB262028:OCB262031 OLX262028:OLX262031 OVT262028:OVT262031 PFP262028:PFP262031 PPL262028:PPL262031 PZH262028:PZH262031 QJD262028:QJD262031 QSZ262028:QSZ262031 RCV262028:RCV262031 RMR262028:RMR262031 RWN262028:RWN262031 SGJ262028:SGJ262031 SQF262028:SQF262031 TAB262028:TAB262031 TJX262028:TJX262031 TTT262028:TTT262031 UDP262028:UDP262031 UNL262028:UNL262031 UXH262028:UXH262031 VHD262028:VHD262031 VQZ262028:VQZ262031 WAV262028:WAV262031 WKR262028:WKR262031 WUN262028:WUN262031 M327565:M327568 IB327564:IB327567 RX327564:RX327567 ABT327564:ABT327567 ALP327564:ALP327567 AVL327564:AVL327567 BFH327564:BFH327567 BPD327564:BPD327567 BYZ327564:BYZ327567 CIV327564:CIV327567 CSR327564:CSR327567 DCN327564:DCN327567 DMJ327564:DMJ327567 DWF327564:DWF327567 EGB327564:EGB327567 EPX327564:EPX327567 EZT327564:EZT327567 FJP327564:FJP327567 FTL327564:FTL327567 GDH327564:GDH327567 GND327564:GND327567 GWZ327564:GWZ327567 HGV327564:HGV327567 HQR327564:HQR327567 IAN327564:IAN327567 IKJ327564:IKJ327567 IUF327564:IUF327567 JEB327564:JEB327567 JNX327564:JNX327567 JXT327564:JXT327567 KHP327564:KHP327567 KRL327564:KRL327567 LBH327564:LBH327567 LLD327564:LLD327567 LUZ327564:LUZ327567 MEV327564:MEV327567 MOR327564:MOR327567 MYN327564:MYN327567 NIJ327564:NIJ327567 NSF327564:NSF327567 OCB327564:OCB327567 OLX327564:OLX327567 OVT327564:OVT327567 PFP327564:PFP327567 PPL327564:PPL327567 PZH327564:PZH327567 QJD327564:QJD327567 QSZ327564:QSZ327567 RCV327564:RCV327567 RMR327564:RMR327567 RWN327564:RWN327567 SGJ327564:SGJ327567 SQF327564:SQF327567 TAB327564:TAB327567 TJX327564:TJX327567 TTT327564:TTT327567 UDP327564:UDP327567 UNL327564:UNL327567 UXH327564:UXH327567 VHD327564:VHD327567 VQZ327564:VQZ327567 WAV327564:WAV327567 WKR327564:WKR327567 WUN327564:WUN327567 M393101:M393104 IB393100:IB393103 RX393100:RX393103 ABT393100:ABT393103 ALP393100:ALP393103 AVL393100:AVL393103 BFH393100:BFH393103 BPD393100:BPD393103 BYZ393100:BYZ393103 CIV393100:CIV393103 CSR393100:CSR393103 DCN393100:DCN393103 DMJ393100:DMJ393103 DWF393100:DWF393103 EGB393100:EGB393103 EPX393100:EPX393103 EZT393100:EZT393103 FJP393100:FJP393103 FTL393100:FTL393103 GDH393100:GDH393103 GND393100:GND393103 GWZ393100:GWZ393103 HGV393100:HGV393103 HQR393100:HQR393103 IAN393100:IAN393103 IKJ393100:IKJ393103 IUF393100:IUF393103 JEB393100:JEB393103 JNX393100:JNX393103 JXT393100:JXT393103 KHP393100:KHP393103 KRL393100:KRL393103 LBH393100:LBH393103 LLD393100:LLD393103 LUZ393100:LUZ393103 MEV393100:MEV393103 MOR393100:MOR393103 MYN393100:MYN393103 NIJ393100:NIJ393103 NSF393100:NSF393103 OCB393100:OCB393103 OLX393100:OLX393103 OVT393100:OVT393103 PFP393100:PFP393103 PPL393100:PPL393103 PZH393100:PZH393103 QJD393100:QJD393103 QSZ393100:QSZ393103 RCV393100:RCV393103 RMR393100:RMR393103 RWN393100:RWN393103 SGJ393100:SGJ393103 SQF393100:SQF393103 TAB393100:TAB393103 TJX393100:TJX393103 TTT393100:TTT393103 UDP393100:UDP393103 UNL393100:UNL393103 UXH393100:UXH393103 VHD393100:VHD393103 VQZ393100:VQZ393103 WAV393100:WAV393103 WKR393100:WKR393103 WUN393100:WUN393103 M458637:M458640 IB458636:IB458639 RX458636:RX458639 ABT458636:ABT458639 ALP458636:ALP458639 AVL458636:AVL458639 BFH458636:BFH458639 BPD458636:BPD458639 BYZ458636:BYZ458639 CIV458636:CIV458639 CSR458636:CSR458639 DCN458636:DCN458639 DMJ458636:DMJ458639 DWF458636:DWF458639 EGB458636:EGB458639 EPX458636:EPX458639 EZT458636:EZT458639 FJP458636:FJP458639 FTL458636:FTL458639 GDH458636:GDH458639 GND458636:GND458639 GWZ458636:GWZ458639 HGV458636:HGV458639 HQR458636:HQR458639 IAN458636:IAN458639 IKJ458636:IKJ458639 IUF458636:IUF458639 JEB458636:JEB458639 JNX458636:JNX458639 JXT458636:JXT458639 KHP458636:KHP458639 KRL458636:KRL458639 LBH458636:LBH458639 LLD458636:LLD458639 LUZ458636:LUZ458639 MEV458636:MEV458639 MOR458636:MOR458639 MYN458636:MYN458639 NIJ458636:NIJ458639 NSF458636:NSF458639 OCB458636:OCB458639 OLX458636:OLX458639 OVT458636:OVT458639 PFP458636:PFP458639 PPL458636:PPL458639 PZH458636:PZH458639 QJD458636:QJD458639 QSZ458636:QSZ458639 RCV458636:RCV458639 RMR458636:RMR458639 RWN458636:RWN458639 SGJ458636:SGJ458639 SQF458636:SQF458639 TAB458636:TAB458639 TJX458636:TJX458639 TTT458636:TTT458639 UDP458636:UDP458639 UNL458636:UNL458639 UXH458636:UXH458639 VHD458636:VHD458639 VQZ458636:VQZ458639 WAV458636:WAV458639 WKR458636:WKR458639 WUN458636:WUN458639 M524173:M524176 IB524172:IB524175 RX524172:RX524175 ABT524172:ABT524175 ALP524172:ALP524175 AVL524172:AVL524175 BFH524172:BFH524175 BPD524172:BPD524175 BYZ524172:BYZ524175 CIV524172:CIV524175 CSR524172:CSR524175 DCN524172:DCN524175 DMJ524172:DMJ524175 DWF524172:DWF524175 EGB524172:EGB524175 EPX524172:EPX524175 EZT524172:EZT524175 FJP524172:FJP524175 FTL524172:FTL524175 GDH524172:GDH524175 GND524172:GND524175 GWZ524172:GWZ524175 HGV524172:HGV524175 HQR524172:HQR524175 IAN524172:IAN524175 IKJ524172:IKJ524175 IUF524172:IUF524175 JEB524172:JEB524175 JNX524172:JNX524175 JXT524172:JXT524175 KHP524172:KHP524175 KRL524172:KRL524175 LBH524172:LBH524175 LLD524172:LLD524175 LUZ524172:LUZ524175 MEV524172:MEV524175 MOR524172:MOR524175 MYN524172:MYN524175 NIJ524172:NIJ524175 NSF524172:NSF524175 OCB524172:OCB524175 OLX524172:OLX524175 OVT524172:OVT524175 PFP524172:PFP524175 PPL524172:PPL524175 PZH524172:PZH524175 QJD524172:QJD524175 QSZ524172:QSZ524175 RCV524172:RCV524175 RMR524172:RMR524175 RWN524172:RWN524175 SGJ524172:SGJ524175 SQF524172:SQF524175 TAB524172:TAB524175 TJX524172:TJX524175 TTT524172:TTT524175 UDP524172:UDP524175 UNL524172:UNL524175 UXH524172:UXH524175 VHD524172:VHD524175 VQZ524172:VQZ524175 WAV524172:WAV524175 WKR524172:WKR524175 WUN524172:WUN524175 M589709:M589712 IB589708:IB589711 RX589708:RX589711 ABT589708:ABT589711 ALP589708:ALP589711 AVL589708:AVL589711 BFH589708:BFH589711 BPD589708:BPD589711 BYZ589708:BYZ589711 CIV589708:CIV589711 CSR589708:CSR589711 DCN589708:DCN589711 DMJ589708:DMJ589711 DWF589708:DWF589711 EGB589708:EGB589711 EPX589708:EPX589711 EZT589708:EZT589711 FJP589708:FJP589711 FTL589708:FTL589711 GDH589708:GDH589711 GND589708:GND589711 GWZ589708:GWZ589711 HGV589708:HGV589711 HQR589708:HQR589711 IAN589708:IAN589711 IKJ589708:IKJ589711 IUF589708:IUF589711 JEB589708:JEB589711 JNX589708:JNX589711 JXT589708:JXT589711 KHP589708:KHP589711 KRL589708:KRL589711 LBH589708:LBH589711 LLD589708:LLD589711 LUZ589708:LUZ589711 MEV589708:MEV589711 MOR589708:MOR589711 MYN589708:MYN589711 NIJ589708:NIJ589711 NSF589708:NSF589711 OCB589708:OCB589711 OLX589708:OLX589711 OVT589708:OVT589711 PFP589708:PFP589711 PPL589708:PPL589711 PZH589708:PZH589711 QJD589708:QJD589711 QSZ589708:QSZ589711 RCV589708:RCV589711 RMR589708:RMR589711 RWN589708:RWN589711 SGJ589708:SGJ589711 SQF589708:SQF589711 TAB589708:TAB589711 TJX589708:TJX589711 TTT589708:TTT589711 UDP589708:UDP589711 UNL589708:UNL589711 UXH589708:UXH589711 VHD589708:VHD589711 VQZ589708:VQZ589711 WAV589708:WAV589711 WKR589708:WKR589711 WUN589708:WUN589711 M655245:M655248 IB655244:IB655247 RX655244:RX655247 ABT655244:ABT655247 ALP655244:ALP655247 AVL655244:AVL655247 BFH655244:BFH655247 BPD655244:BPD655247 BYZ655244:BYZ655247 CIV655244:CIV655247 CSR655244:CSR655247 DCN655244:DCN655247 DMJ655244:DMJ655247 DWF655244:DWF655247 EGB655244:EGB655247 EPX655244:EPX655247 EZT655244:EZT655247 FJP655244:FJP655247 FTL655244:FTL655247 GDH655244:GDH655247 GND655244:GND655247 GWZ655244:GWZ655247 HGV655244:HGV655247 HQR655244:HQR655247 IAN655244:IAN655247 IKJ655244:IKJ655247 IUF655244:IUF655247 JEB655244:JEB655247 JNX655244:JNX655247 JXT655244:JXT655247 KHP655244:KHP655247 KRL655244:KRL655247 LBH655244:LBH655247 LLD655244:LLD655247 LUZ655244:LUZ655247 MEV655244:MEV655247 MOR655244:MOR655247 MYN655244:MYN655247 NIJ655244:NIJ655247 NSF655244:NSF655247 OCB655244:OCB655247 OLX655244:OLX655247 OVT655244:OVT655247 PFP655244:PFP655247 PPL655244:PPL655247 PZH655244:PZH655247 QJD655244:QJD655247 QSZ655244:QSZ655247 RCV655244:RCV655247 RMR655244:RMR655247 RWN655244:RWN655247 SGJ655244:SGJ655247 SQF655244:SQF655247 TAB655244:TAB655247 TJX655244:TJX655247 TTT655244:TTT655247 UDP655244:UDP655247 UNL655244:UNL655247 UXH655244:UXH655247 VHD655244:VHD655247 VQZ655244:VQZ655247 WAV655244:WAV655247 WKR655244:WKR655247 WUN655244:WUN655247 M720781:M720784 IB720780:IB720783 RX720780:RX720783 ABT720780:ABT720783 ALP720780:ALP720783 AVL720780:AVL720783 BFH720780:BFH720783 BPD720780:BPD720783 BYZ720780:BYZ720783 CIV720780:CIV720783 CSR720780:CSR720783 DCN720780:DCN720783 DMJ720780:DMJ720783 DWF720780:DWF720783 EGB720780:EGB720783 EPX720780:EPX720783 EZT720780:EZT720783 FJP720780:FJP720783 FTL720780:FTL720783 GDH720780:GDH720783 GND720780:GND720783 GWZ720780:GWZ720783 HGV720780:HGV720783 HQR720780:HQR720783 IAN720780:IAN720783 IKJ720780:IKJ720783 IUF720780:IUF720783 JEB720780:JEB720783 JNX720780:JNX720783 JXT720780:JXT720783 KHP720780:KHP720783 KRL720780:KRL720783 LBH720780:LBH720783 LLD720780:LLD720783 LUZ720780:LUZ720783 MEV720780:MEV720783 MOR720780:MOR720783 MYN720780:MYN720783 NIJ720780:NIJ720783 NSF720780:NSF720783 OCB720780:OCB720783 OLX720780:OLX720783 OVT720780:OVT720783 PFP720780:PFP720783 PPL720780:PPL720783 PZH720780:PZH720783 QJD720780:QJD720783 QSZ720780:QSZ720783 RCV720780:RCV720783 RMR720780:RMR720783 RWN720780:RWN720783 SGJ720780:SGJ720783 SQF720780:SQF720783 TAB720780:TAB720783 TJX720780:TJX720783 TTT720780:TTT720783 UDP720780:UDP720783 UNL720780:UNL720783 UXH720780:UXH720783 VHD720780:VHD720783 VQZ720780:VQZ720783 WAV720780:WAV720783 WKR720780:WKR720783 WUN720780:WUN720783 M786317:M786320 IB786316:IB786319 RX786316:RX786319 ABT786316:ABT786319 ALP786316:ALP786319 AVL786316:AVL786319 BFH786316:BFH786319 BPD786316:BPD786319 BYZ786316:BYZ786319 CIV786316:CIV786319 CSR786316:CSR786319 DCN786316:DCN786319 DMJ786316:DMJ786319 DWF786316:DWF786319 EGB786316:EGB786319 EPX786316:EPX786319 EZT786316:EZT786319 FJP786316:FJP786319 FTL786316:FTL786319 GDH786316:GDH786319 GND786316:GND786319 GWZ786316:GWZ786319 HGV786316:HGV786319 HQR786316:HQR786319 IAN786316:IAN786319 IKJ786316:IKJ786319 IUF786316:IUF786319 JEB786316:JEB786319 JNX786316:JNX786319 JXT786316:JXT786319 KHP786316:KHP786319 KRL786316:KRL786319 LBH786316:LBH786319 LLD786316:LLD786319 LUZ786316:LUZ786319 MEV786316:MEV786319 MOR786316:MOR786319 MYN786316:MYN786319 NIJ786316:NIJ786319 NSF786316:NSF786319 OCB786316:OCB786319 OLX786316:OLX786319 OVT786316:OVT786319 PFP786316:PFP786319 PPL786316:PPL786319 PZH786316:PZH786319 QJD786316:QJD786319 QSZ786316:QSZ786319 RCV786316:RCV786319 RMR786316:RMR786319 RWN786316:RWN786319 SGJ786316:SGJ786319 SQF786316:SQF786319 TAB786316:TAB786319 TJX786316:TJX786319 TTT786316:TTT786319 UDP786316:UDP786319 UNL786316:UNL786319 UXH786316:UXH786319 VHD786316:VHD786319 VQZ786316:VQZ786319 WAV786316:WAV786319 WKR786316:WKR786319 WUN786316:WUN786319 M851853:M851856 IB851852:IB851855 RX851852:RX851855 ABT851852:ABT851855 ALP851852:ALP851855 AVL851852:AVL851855 BFH851852:BFH851855 BPD851852:BPD851855 BYZ851852:BYZ851855 CIV851852:CIV851855 CSR851852:CSR851855 DCN851852:DCN851855 DMJ851852:DMJ851855 DWF851852:DWF851855 EGB851852:EGB851855 EPX851852:EPX851855 EZT851852:EZT851855 FJP851852:FJP851855 FTL851852:FTL851855 GDH851852:GDH851855 GND851852:GND851855 GWZ851852:GWZ851855 HGV851852:HGV851855 HQR851852:HQR851855 IAN851852:IAN851855 IKJ851852:IKJ851855 IUF851852:IUF851855 JEB851852:JEB851855 JNX851852:JNX851855 JXT851852:JXT851855 KHP851852:KHP851855 KRL851852:KRL851855 LBH851852:LBH851855 LLD851852:LLD851855 LUZ851852:LUZ851855 MEV851852:MEV851855 MOR851852:MOR851855 MYN851852:MYN851855 NIJ851852:NIJ851855 NSF851852:NSF851855 OCB851852:OCB851855 OLX851852:OLX851855 OVT851852:OVT851855 PFP851852:PFP851855 PPL851852:PPL851855 PZH851852:PZH851855 QJD851852:QJD851855 QSZ851852:QSZ851855 RCV851852:RCV851855 RMR851852:RMR851855 RWN851852:RWN851855 SGJ851852:SGJ851855 SQF851852:SQF851855 TAB851852:TAB851855 TJX851852:TJX851855 TTT851852:TTT851855 UDP851852:UDP851855 UNL851852:UNL851855 UXH851852:UXH851855 VHD851852:VHD851855 VQZ851852:VQZ851855 WAV851852:WAV851855 WKR851852:WKR851855 WUN851852:WUN851855 M917389:M917392 IB917388:IB917391 RX917388:RX917391 ABT917388:ABT917391 ALP917388:ALP917391 AVL917388:AVL917391 BFH917388:BFH917391 BPD917388:BPD917391 BYZ917388:BYZ917391 CIV917388:CIV917391 CSR917388:CSR917391 DCN917388:DCN917391 DMJ917388:DMJ917391 DWF917388:DWF917391 EGB917388:EGB917391 EPX917388:EPX917391 EZT917388:EZT917391 FJP917388:FJP917391 FTL917388:FTL917391 GDH917388:GDH917391 GND917388:GND917391 GWZ917388:GWZ917391 HGV917388:HGV917391 HQR917388:HQR917391 IAN917388:IAN917391 IKJ917388:IKJ917391 IUF917388:IUF917391 JEB917388:JEB917391 JNX917388:JNX917391 JXT917388:JXT917391 KHP917388:KHP917391 KRL917388:KRL917391 LBH917388:LBH917391 LLD917388:LLD917391 LUZ917388:LUZ917391 MEV917388:MEV917391 MOR917388:MOR917391 MYN917388:MYN917391 NIJ917388:NIJ917391 NSF917388:NSF917391 OCB917388:OCB917391 OLX917388:OLX917391 OVT917388:OVT917391 PFP917388:PFP917391 PPL917388:PPL917391 PZH917388:PZH917391 QJD917388:QJD917391 QSZ917388:QSZ917391 RCV917388:RCV917391 RMR917388:RMR917391 RWN917388:RWN917391 SGJ917388:SGJ917391 SQF917388:SQF917391 TAB917388:TAB917391 TJX917388:TJX917391 TTT917388:TTT917391 UDP917388:UDP917391 UNL917388:UNL917391 UXH917388:UXH917391 VHD917388:VHD917391 VQZ917388:VQZ917391 WAV917388:WAV917391 WKR917388:WKR917391 WUN917388:WUN917391 M982925:M982928 IB982924:IB982927 RX982924:RX982927 ABT982924:ABT982927 ALP982924:ALP982927 AVL982924:AVL982927 BFH982924:BFH982927 BPD982924:BPD982927 BYZ982924:BYZ982927 CIV982924:CIV982927 CSR982924:CSR982927 DCN982924:DCN982927 DMJ982924:DMJ982927 DWF982924:DWF982927 EGB982924:EGB982927 EPX982924:EPX982927 EZT982924:EZT982927 FJP982924:FJP982927 FTL982924:FTL982927 GDH982924:GDH982927 GND982924:GND982927 GWZ982924:GWZ982927 HGV982924:HGV982927 HQR982924:HQR982927 IAN982924:IAN982927 IKJ982924:IKJ982927 IUF982924:IUF982927 JEB982924:JEB982927 JNX982924:JNX982927 JXT982924:JXT982927 KHP982924:KHP982927 KRL982924:KRL982927 LBH982924:LBH982927 LLD982924:LLD982927 LUZ982924:LUZ982927 MEV982924:MEV982927 MOR982924:MOR982927 MYN982924:MYN982927 NIJ982924:NIJ982927 NSF982924:NSF982927 OCB982924:OCB982927 OLX982924:OLX982927 OVT982924:OVT982927 PFP982924:PFP982927 PPL982924:PPL982927 PZH982924:PZH982927 QJD982924:QJD982927 QSZ982924:QSZ982927 RCV982924:RCV982927 RMR982924:RMR982927 RWN982924:RWN982927 SGJ982924:SGJ982927 SQF982924:SQF982927 TAB982924:TAB982927 TJX982924:TJX982927 TTT982924:TTT982927 UDP982924:UDP982927 UNL982924:UNL982927 UXH982924:UXH982927 VHD982924:VHD982927 VQZ982924:VQZ982927 WAV982924:WAV982927 WKR982924:WKR982927 WUN982924:WUN982927 M65426:M65429 IB65425:IB65428 RX65425:RX65428 ABT65425:ABT65428 ALP65425:ALP65428 AVL65425:AVL65428 BFH65425:BFH65428 BPD65425:BPD65428 BYZ65425:BYZ65428 CIV65425:CIV65428 CSR65425:CSR65428 DCN65425:DCN65428 DMJ65425:DMJ65428 DWF65425:DWF65428 EGB65425:EGB65428 EPX65425:EPX65428 EZT65425:EZT65428 FJP65425:FJP65428 FTL65425:FTL65428 GDH65425:GDH65428 GND65425:GND65428 GWZ65425:GWZ65428 HGV65425:HGV65428 HQR65425:HQR65428 IAN65425:IAN65428 IKJ65425:IKJ65428 IUF65425:IUF65428 JEB65425:JEB65428 JNX65425:JNX65428 JXT65425:JXT65428 KHP65425:KHP65428 KRL65425:KRL65428 LBH65425:LBH65428 LLD65425:LLD65428 LUZ65425:LUZ65428 MEV65425:MEV65428 MOR65425:MOR65428 MYN65425:MYN65428 NIJ65425:NIJ65428 NSF65425:NSF65428 OCB65425:OCB65428 OLX65425:OLX65428 OVT65425:OVT65428 PFP65425:PFP65428 PPL65425:PPL65428 PZH65425:PZH65428 QJD65425:QJD65428 QSZ65425:QSZ65428 RCV65425:RCV65428 RMR65425:RMR65428 RWN65425:RWN65428 SGJ65425:SGJ65428 SQF65425:SQF65428 TAB65425:TAB65428 TJX65425:TJX65428 TTT65425:TTT65428 UDP65425:UDP65428 UNL65425:UNL65428 UXH65425:UXH65428 VHD65425:VHD65428 VQZ65425:VQZ65428 WAV65425:WAV65428 WKR65425:WKR65428 WUN65425:WUN65428 M130962:M130965 IB130961:IB130964 RX130961:RX130964 ABT130961:ABT130964 ALP130961:ALP130964 AVL130961:AVL130964 BFH130961:BFH130964 BPD130961:BPD130964 BYZ130961:BYZ130964 CIV130961:CIV130964 CSR130961:CSR130964 DCN130961:DCN130964 DMJ130961:DMJ130964 DWF130961:DWF130964 EGB130961:EGB130964 EPX130961:EPX130964 EZT130961:EZT130964 FJP130961:FJP130964 FTL130961:FTL130964 GDH130961:GDH130964 GND130961:GND130964 GWZ130961:GWZ130964 HGV130961:HGV130964 HQR130961:HQR130964 IAN130961:IAN130964 IKJ130961:IKJ130964 IUF130961:IUF130964 JEB130961:JEB130964 JNX130961:JNX130964 JXT130961:JXT130964 KHP130961:KHP130964 KRL130961:KRL130964 LBH130961:LBH130964 LLD130961:LLD130964 LUZ130961:LUZ130964 MEV130961:MEV130964 MOR130961:MOR130964 MYN130961:MYN130964 NIJ130961:NIJ130964 NSF130961:NSF130964 OCB130961:OCB130964 OLX130961:OLX130964 OVT130961:OVT130964 PFP130961:PFP130964 PPL130961:PPL130964 PZH130961:PZH130964 QJD130961:QJD130964 QSZ130961:QSZ130964 RCV130961:RCV130964 RMR130961:RMR130964 RWN130961:RWN130964 SGJ130961:SGJ130964 SQF130961:SQF130964 TAB130961:TAB130964 TJX130961:TJX130964 TTT130961:TTT130964 UDP130961:UDP130964 UNL130961:UNL130964 UXH130961:UXH130964 VHD130961:VHD130964 VQZ130961:VQZ130964 WAV130961:WAV130964 WKR130961:WKR130964 WUN130961:WUN130964 M196498:M196501 IB196497:IB196500 RX196497:RX196500 ABT196497:ABT196500 ALP196497:ALP196500 AVL196497:AVL196500 BFH196497:BFH196500 BPD196497:BPD196500 BYZ196497:BYZ196500 CIV196497:CIV196500 CSR196497:CSR196500 DCN196497:DCN196500 DMJ196497:DMJ196500 DWF196497:DWF196500 EGB196497:EGB196500 EPX196497:EPX196500 EZT196497:EZT196500 FJP196497:FJP196500 FTL196497:FTL196500 GDH196497:GDH196500 GND196497:GND196500 GWZ196497:GWZ196500 HGV196497:HGV196500 HQR196497:HQR196500 IAN196497:IAN196500 IKJ196497:IKJ196500 IUF196497:IUF196500 JEB196497:JEB196500 JNX196497:JNX196500 JXT196497:JXT196500 KHP196497:KHP196500 KRL196497:KRL196500 LBH196497:LBH196500 LLD196497:LLD196500 LUZ196497:LUZ196500 MEV196497:MEV196500 MOR196497:MOR196500 MYN196497:MYN196500 NIJ196497:NIJ196500 NSF196497:NSF196500 OCB196497:OCB196500 OLX196497:OLX196500 OVT196497:OVT196500 PFP196497:PFP196500 PPL196497:PPL196500 PZH196497:PZH196500 QJD196497:QJD196500 QSZ196497:QSZ196500 RCV196497:RCV196500 RMR196497:RMR196500 RWN196497:RWN196500 SGJ196497:SGJ196500 SQF196497:SQF196500 TAB196497:TAB196500 TJX196497:TJX196500 TTT196497:TTT196500 UDP196497:UDP196500 UNL196497:UNL196500 UXH196497:UXH196500 VHD196497:VHD196500 VQZ196497:VQZ196500 WAV196497:WAV196500 WKR196497:WKR196500 WUN196497:WUN196500 M262034:M262037 IB262033:IB262036 RX262033:RX262036 ABT262033:ABT262036 ALP262033:ALP262036 AVL262033:AVL262036 BFH262033:BFH262036 BPD262033:BPD262036 BYZ262033:BYZ262036 CIV262033:CIV262036 CSR262033:CSR262036 DCN262033:DCN262036 DMJ262033:DMJ262036 DWF262033:DWF262036 EGB262033:EGB262036 EPX262033:EPX262036 EZT262033:EZT262036 FJP262033:FJP262036 FTL262033:FTL262036 GDH262033:GDH262036 GND262033:GND262036 GWZ262033:GWZ262036 HGV262033:HGV262036 HQR262033:HQR262036 IAN262033:IAN262036 IKJ262033:IKJ262036 IUF262033:IUF262036 JEB262033:JEB262036 JNX262033:JNX262036 JXT262033:JXT262036 KHP262033:KHP262036 KRL262033:KRL262036 LBH262033:LBH262036 LLD262033:LLD262036 LUZ262033:LUZ262036 MEV262033:MEV262036 MOR262033:MOR262036 MYN262033:MYN262036 NIJ262033:NIJ262036 NSF262033:NSF262036 OCB262033:OCB262036 OLX262033:OLX262036 OVT262033:OVT262036 PFP262033:PFP262036 PPL262033:PPL262036 PZH262033:PZH262036 QJD262033:QJD262036 QSZ262033:QSZ262036 RCV262033:RCV262036 RMR262033:RMR262036 RWN262033:RWN262036 SGJ262033:SGJ262036 SQF262033:SQF262036 TAB262033:TAB262036 TJX262033:TJX262036 TTT262033:TTT262036 UDP262033:UDP262036 UNL262033:UNL262036 UXH262033:UXH262036 VHD262033:VHD262036 VQZ262033:VQZ262036 WAV262033:WAV262036 WKR262033:WKR262036 WUN262033:WUN262036 M327570:M327573 IB327569:IB327572 RX327569:RX327572 ABT327569:ABT327572 ALP327569:ALP327572 AVL327569:AVL327572 BFH327569:BFH327572 BPD327569:BPD327572 BYZ327569:BYZ327572 CIV327569:CIV327572 CSR327569:CSR327572 DCN327569:DCN327572 DMJ327569:DMJ327572 DWF327569:DWF327572 EGB327569:EGB327572 EPX327569:EPX327572 EZT327569:EZT327572 FJP327569:FJP327572 FTL327569:FTL327572 GDH327569:GDH327572 GND327569:GND327572 GWZ327569:GWZ327572 HGV327569:HGV327572 HQR327569:HQR327572 IAN327569:IAN327572 IKJ327569:IKJ327572 IUF327569:IUF327572 JEB327569:JEB327572 JNX327569:JNX327572 JXT327569:JXT327572 KHP327569:KHP327572 KRL327569:KRL327572 LBH327569:LBH327572 LLD327569:LLD327572 LUZ327569:LUZ327572 MEV327569:MEV327572 MOR327569:MOR327572 MYN327569:MYN327572 NIJ327569:NIJ327572 NSF327569:NSF327572 OCB327569:OCB327572 OLX327569:OLX327572 OVT327569:OVT327572 PFP327569:PFP327572 PPL327569:PPL327572 PZH327569:PZH327572 QJD327569:QJD327572 QSZ327569:QSZ327572 RCV327569:RCV327572 RMR327569:RMR327572 RWN327569:RWN327572 SGJ327569:SGJ327572 SQF327569:SQF327572 TAB327569:TAB327572 TJX327569:TJX327572 TTT327569:TTT327572 UDP327569:UDP327572 UNL327569:UNL327572 UXH327569:UXH327572 VHD327569:VHD327572 VQZ327569:VQZ327572 WAV327569:WAV327572 WKR327569:WKR327572 WUN327569:WUN327572 M393106:M393109 IB393105:IB393108 RX393105:RX393108 ABT393105:ABT393108 ALP393105:ALP393108 AVL393105:AVL393108 BFH393105:BFH393108 BPD393105:BPD393108 BYZ393105:BYZ393108 CIV393105:CIV393108 CSR393105:CSR393108 DCN393105:DCN393108 DMJ393105:DMJ393108 DWF393105:DWF393108 EGB393105:EGB393108 EPX393105:EPX393108 EZT393105:EZT393108 FJP393105:FJP393108 FTL393105:FTL393108 GDH393105:GDH393108 GND393105:GND393108 GWZ393105:GWZ393108 HGV393105:HGV393108 HQR393105:HQR393108 IAN393105:IAN393108 IKJ393105:IKJ393108 IUF393105:IUF393108 JEB393105:JEB393108 JNX393105:JNX393108 JXT393105:JXT393108 KHP393105:KHP393108 KRL393105:KRL393108 LBH393105:LBH393108 LLD393105:LLD393108 LUZ393105:LUZ393108 MEV393105:MEV393108 MOR393105:MOR393108 MYN393105:MYN393108 NIJ393105:NIJ393108 NSF393105:NSF393108 OCB393105:OCB393108 OLX393105:OLX393108 OVT393105:OVT393108 PFP393105:PFP393108 PPL393105:PPL393108 PZH393105:PZH393108 QJD393105:QJD393108 QSZ393105:QSZ393108 RCV393105:RCV393108 RMR393105:RMR393108 RWN393105:RWN393108 SGJ393105:SGJ393108 SQF393105:SQF393108 TAB393105:TAB393108 TJX393105:TJX393108 TTT393105:TTT393108 UDP393105:UDP393108 UNL393105:UNL393108 UXH393105:UXH393108 VHD393105:VHD393108 VQZ393105:VQZ393108 WAV393105:WAV393108 WKR393105:WKR393108 WUN393105:WUN393108 M458642:M458645 IB458641:IB458644 RX458641:RX458644 ABT458641:ABT458644 ALP458641:ALP458644 AVL458641:AVL458644 BFH458641:BFH458644 BPD458641:BPD458644 BYZ458641:BYZ458644 CIV458641:CIV458644 CSR458641:CSR458644 DCN458641:DCN458644 DMJ458641:DMJ458644 DWF458641:DWF458644 EGB458641:EGB458644 EPX458641:EPX458644 EZT458641:EZT458644 FJP458641:FJP458644 FTL458641:FTL458644 GDH458641:GDH458644 GND458641:GND458644 GWZ458641:GWZ458644 HGV458641:HGV458644 HQR458641:HQR458644 IAN458641:IAN458644 IKJ458641:IKJ458644 IUF458641:IUF458644 JEB458641:JEB458644 JNX458641:JNX458644 JXT458641:JXT458644 KHP458641:KHP458644 KRL458641:KRL458644 LBH458641:LBH458644 LLD458641:LLD458644 LUZ458641:LUZ458644 MEV458641:MEV458644 MOR458641:MOR458644 MYN458641:MYN458644 NIJ458641:NIJ458644 NSF458641:NSF458644 OCB458641:OCB458644 OLX458641:OLX458644 OVT458641:OVT458644 PFP458641:PFP458644 PPL458641:PPL458644 PZH458641:PZH458644 QJD458641:QJD458644 QSZ458641:QSZ458644 RCV458641:RCV458644 RMR458641:RMR458644 RWN458641:RWN458644 SGJ458641:SGJ458644 SQF458641:SQF458644 TAB458641:TAB458644 TJX458641:TJX458644 TTT458641:TTT458644 UDP458641:UDP458644 UNL458641:UNL458644 UXH458641:UXH458644 VHD458641:VHD458644 VQZ458641:VQZ458644 WAV458641:WAV458644 WKR458641:WKR458644 WUN458641:WUN458644 M524178:M524181 IB524177:IB524180 RX524177:RX524180 ABT524177:ABT524180 ALP524177:ALP524180 AVL524177:AVL524180 BFH524177:BFH524180 BPD524177:BPD524180 BYZ524177:BYZ524180 CIV524177:CIV524180 CSR524177:CSR524180 DCN524177:DCN524180 DMJ524177:DMJ524180 DWF524177:DWF524180 EGB524177:EGB524180 EPX524177:EPX524180 EZT524177:EZT524180 FJP524177:FJP524180 FTL524177:FTL524180 GDH524177:GDH524180 GND524177:GND524180 GWZ524177:GWZ524180 HGV524177:HGV524180 HQR524177:HQR524180 IAN524177:IAN524180 IKJ524177:IKJ524180 IUF524177:IUF524180 JEB524177:JEB524180 JNX524177:JNX524180 JXT524177:JXT524180 KHP524177:KHP524180 KRL524177:KRL524180 LBH524177:LBH524180 LLD524177:LLD524180 LUZ524177:LUZ524180 MEV524177:MEV524180 MOR524177:MOR524180 MYN524177:MYN524180 NIJ524177:NIJ524180 NSF524177:NSF524180 OCB524177:OCB524180 OLX524177:OLX524180 OVT524177:OVT524180 PFP524177:PFP524180 PPL524177:PPL524180 PZH524177:PZH524180 QJD524177:QJD524180 QSZ524177:QSZ524180 RCV524177:RCV524180 RMR524177:RMR524180 RWN524177:RWN524180 SGJ524177:SGJ524180 SQF524177:SQF524180 TAB524177:TAB524180 TJX524177:TJX524180 TTT524177:TTT524180 UDP524177:UDP524180 UNL524177:UNL524180 UXH524177:UXH524180 VHD524177:VHD524180 VQZ524177:VQZ524180 WAV524177:WAV524180 WKR524177:WKR524180 WUN524177:WUN524180 M589714:M589717 IB589713:IB589716 RX589713:RX589716 ABT589713:ABT589716 ALP589713:ALP589716 AVL589713:AVL589716 BFH589713:BFH589716 BPD589713:BPD589716 BYZ589713:BYZ589716 CIV589713:CIV589716 CSR589713:CSR589716 DCN589713:DCN589716 DMJ589713:DMJ589716 DWF589713:DWF589716 EGB589713:EGB589716 EPX589713:EPX589716 EZT589713:EZT589716 FJP589713:FJP589716 FTL589713:FTL589716 GDH589713:GDH589716 GND589713:GND589716 GWZ589713:GWZ589716 HGV589713:HGV589716 HQR589713:HQR589716 IAN589713:IAN589716 IKJ589713:IKJ589716 IUF589713:IUF589716 JEB589713:JEB589716 JNX589713:JNX589716 JXT589713:JXT589716 KHP589713:KHP589716 KRL589713:KRL589716 LBH589713:LBH589716 LLD589713:LLD589716 LUZ589713:LUZ589716 MEV589713:MEV589716 MOR589713:MOR589716 MYN589713:MYN589716 NIJ589713:NIJ589716 NSF589713:NSF589716 OCB589713:OCB589716 OLX589713:OLX589716 OVT589713:OVT589716 PFP589713:PFP589716 PPL589713:PPL589716 PZH589713:PZH589716 QJD589713:QJD589716 QSZ589713:QSZ589716 RCV589713:RCV589716 RMR589713:RMR589716 RWN589713:RWN589716 SGJ589713:SGJ589716 SQF589713:SQF589716 TAB589713:TAB589716 TJX589713:TJX589716 TTT589713:TTT589716 UDP589713:UDP589716 UNL589713:UNL589716 UXH589713:UXH589716 VHD589713:VHD589716 VQZ589713:VQZ589716 WAV589713:WAV589716 WKR589713:WKR589716 WUN589713:WUN589716 M655250:M655253 IB655249:IB655252 RX655249:RX655252 ABT655249:ABT655252 ALP655249:ALP655252 AVL655249:AVL655252 BFH655249:BFH655252 BPD655249:BPD655252 BYZ655249:BYZ655252 CIV655249:CIV655252 CSR655249:CSR655252 DCN655249:DCN655252 DMJ655249:DMJ655252 DWF655249:DWF655252 EGB655249:EGB655252 EPX655249:EPX655252 EZT655249:EZT655252 FJP655249:FJP655252 FTL655249:FTL655252 GDH655249:GDH655252 GND655249:GND655252 GWZ655249:GWZ655252 HGV655249:HGV655252 HQR655249:HQR655252 IAN655249:IAN655252 IKJ655249:IKJ655252 IUF655249:IUF655252 JEB655249:JEB655252 JNX655249:JNX655252 JXT655249:JXT655252 KHP655249:KHP655252 KRL655249:KRL655252 LBH655249:LBH655252 LLD655249:LLD655252 LUZ655249:LUZ655252 MEV655249:MEV655252 MOR655249:MOR655252 MYN655249:MYN655252 NIJ655249:NIJ655252 NSF655249:NSF655252 OCB655249:OCB655252 OLX655249:OLX655252 OVT655249:OVT655252 PFP655249:PFP655252 PPL655249:PPL655252 PZH655249:PZH655252 QJD655249:QJD655252 QSZ655249:QSZ655252 RCV655249:RCV655252 RMR655249:RMR655252 RWN655249:RWN655252 SGJ655249:SGJ655252 SQF655249:SQF655252 TAB655249:TAB655252 TJX655249:TJX655252 TTT655249:TTT655252 UDP655249:UDP655252 UNL655249:UNL655252 UXH655249:UXH655252 VHD655249:VHD655252 VQZ655249:VQZ655252 WAV655249:WAV655252 WKR655249:WKR655252 WUN655249:WUN655252 M720786:M720789 IB720785:IB720788 RX720785:RX720788 ABT720785:ABT720788 ALP720785:ALP720788 AVL720785:AVL720788 BFH720785:BFH720788 BPD720785:BPD720788 BYZ720785:BYZ720788 CIV720785:CIV720788 CSR720785:CSR720788 DCN720785:DCN720788 DMJ720785:DMJ720788 DWF720785:DWF720788 EGB720785:EGB720788 EPX720785:EPX720788 EZT720785:EZT720788 FJP720785:FJP720788 FTL720785:FTL720788 GDH720785:GDH720788 GND720785:GND720788 GWZ720785:GWZ720788 HGV720785:HGV720788 HQR720785:HQR720788 IAN720785:IAN720788 IKJ720785:IKJ720788 IUF720785:IUF720788 JEB720785:JEB720788 JNX720785:JNX720788 JXT720785:JXT720788 KHP720785:KHP720788 KRL720785:KRL720788 LBH720785:LBH720788 LLD720785:LLD720788 LUZ720785:LUZ720788 MEV720785:MEV720788 MOR720785:MOR720788 MYN720785:MYN720788 NIJ720785:NIJ720788 NSF720785:NSF720788 OCB720785:OCB720788 OLX720785:OLX720788 OVT720785:OVT720788 PFP720785:PFP720788 PPL720785:PPL720788 PZH720785:PZH720788 QJD720785:QJD720788 QSZ720785:QSZ720788 RCV720785:RCV720788 RMR720785:RMR720788 RWN720785:RWN720788 SGJ720785:SGJ720788 SQF720785:SQF720788 TAB720785:TAB720788 TJX720785:TJX720788 TTT720785:TTT720788 UDP720785:UDP720788 UNL720785:UNL720788 UXH720785:UXH720788 VHD720785:VHD720788 VQZ720785:VQZ720788 WAV720785:WAV720788 WKR720785:WKR720788 WUN720785:WUN720788 M786322:M786325 IB786321:IB786324 RX786321:RX786324 ABT786321:ABT786324 ALP786321:ALP786324 AVL786321:AVL786324 BFH786321:BFH786324 BPD786321:BPD786324 BYZ786321:BYZ786324 CIV786321:CIV786324 CSR786321:CSR786324 DCN786321:DCN786324 DMJ786321:DMJ786324 DWF786321:DWF786324 EGB786321:EGB786324 EPX786321:EPX786324 EZT786321:EZT786324 FJP786321:FJP786324 FTL786321:FTL786324 GDH786321:GDH786324 GND786321:GND786324 GWZ786321:GWZ786324 HGV786321:HGV786324 HQR786321:HQR786324 IAN786321:IAN786324 IKJ786321:IKJ786324 IUF786321:IUF786324 JEB786321:JEB786324 JNX786321:JNX786324 JXT786321:JXT786324 KHP786321:KHP786324 KRL786321:KRL786324 LBH786321:LBH786324 LLD786321:LLD786324 LUZ786321:LUZ786324 MEV786321:MEV786324 MOR786321:MOR786324 MYN786321:MYN786324 NIJ786321:NIJ786324 NSF786321:NSF786324 OCB786321:OCB786324 OLX786321:OLX786324 OVT786321:OVT786324 PFP786321:PFP786324 PPL786321:PPL786324 PZH786321:PZH786324 QJD786321:QJD786324 QSZ786321:QSZ786324 RCV786321:RCV786324 RMR786321:RMR786324 RWN786321:RWN786324 SGJ786321:SGJ786324 SQF786321:SQF786324 TAB786321:TAB786324 TJX786321:TJX786324 TTT786321:TTT786324 UDP786321:UDP786324 UNL786321:UNL786324 UXH786321:UXH786324 VHD786321:VHD786324 VQZ786321:VQZ786324 WAV786321:WAV786324 WKR786321:WKR786324 WUN786321:WUN786324 M851858:M851861 IB851857:IB851860 RX851857:RX851860 ABT851857:ABT851860 ALP851857:ALP851860 AVL851857:AVL851860 BFH851857:BFH851860 BPD851857:BPD851860 BYZ851857:BYZ851860 CIV851857:CIV851860 CSR851857:CSR851860 DCN851857:DCN851860 DMJ851857:DMJ851860 DWF851857:DWF851860 EGB851857:EGB851860 EPX851857:EPX851860 EZT851857:EZT851860 FJP851857:FJP851860 FTL851857:FTL851860 GDH851857:GDH851860 GND851857:GND851860 GWZ851857:GWZ851860 HGV851857:HGV851860 HQR851857:HQR851860 IAN851857:IAN851860 IKJ851857:IKJ851860 IUF851857:IUF851860 JEB851857:JEB851860 JNX851857:JNX851860 JXT851857:JXT851860 KHP851857:KHP851860 KRL851857:KRL851860 LBH851857:LBH851860 LLD851857:LLD851860 LUZ851857:LUZ851860 MEV851857:MEV851860 MOR851857:MOR851860 MYN851857:MYN851860 NIJ851857:NIJ851860 NSF851857:NSF851860 OCB851857:OCB851860 OLX851857:OLX851860 OVT851857:OVT851860 PFP851857:PFP851860 PPL851857:PPL851860 PZH851857:PZH851860 QJD851857:QJD851860 QSZ851857:QSZ851860 RCV851857:RCV851860 RMR851857:RMR851860 RWN851857:RWN851860 SGJ851857:SGJ851860 SQF851857:SQF851860 TAB851857:TAB851860 TJX851857:TJX851860 TTT851857:TTT851860 UDP851857:UDP851860 UNL851857:UNL851860 UXH851857:UXH851860 VHD851857:VHD851860 VQZ851857:VQZ851860 WAV851857:WAV851860 WKR851857:WKR851860 WUN851857:WUN851860 M917394:M917397 IB917393:IB917396 RX917393:RX917396 ABT917393:ABT917396 ALP917393:ALP917396 AVL917393:AVL917396 BFH917393:BFH917396 BPD917393:BPD917396 BYZ917393:BYZ917396 CIV917393:CIV917396 CSR917393:CSR917396 DCN917393:DCN917396 DMJ917393:DMJ917396 DWF917393:DWF917396 EGB917393:EGB917396 EPX917393:EPX917396 EZT917393:EZT917396 FJP917393:FJP917396 FTL917393:FTL917396 GDH917393:GDH917396 GND917393:GND917396 GWZ917393:GWZ917396 HGV917393:HGV917396 HQR917393:HQR917396 IAN917393:IAN917396 IKJ917393:IKJ917396 IUF917393:IUF917396 JEB917393:JEB917396 JNX917393:JNX917396 JXT917393:JXT917396 KHP917393:KHP917396 KRL917393:KRL917396 LBH917393:LBH917396 LLD917393:LLD917396 LUZ917393:LUZ917396 MEV917393:MEV917396 MOR917393:MOR917396 MYN917393:MYN917396 NIJ917393:NIJ917396 NSF917393:NSF917396 OCB917393:OCB917396 OLX917393:OLX917396 OVT917393:OVT917396 PFP917393:PFP917396 PPL917393:PPL917396 PZH917393:PZH917396 QJD917393:QJD917396 QSZ917393:QSZ917396 RCV917393:RCV917396 RMR917393:RMR917396 RWN917393:RWN917396 SGJ917393:SGJ917396 SQF917393:SQF917396 TAB917393:TAB917396 TJX917393:TJX917396 TTT917393:TTT917396 UDP917393:UDP917396 UNL917393:UNL917396 UXH917393:UXH917396 VHD917393:VHD917396 VQZ917393:VQZ917396 WAV917393:WAV917396 WKR917393:WKR917396 WUN917393:WUN917396 M982930:M982933 IB982929:IB982932 RX982929:RX982932 ABT982929:ABT982932 ALP982929:ALP982932 AVL982929:AVL982932 BFH982929:BFH982932 BPD982929:BPD982932 BYZ982929:BYZ982932 CIV982929:CIV982932 CSR982929:CSR982932 DCN982929:DCN982932 DMJ982929:DMJ982932 DWF982929:DWF982932 EGB982929:EGB982932 EPX982929:EPX982932 EZT982929:EZT982932 FJP982929:FJP982932 FTL982929:FTL982932 GDH982929:GDH982932 GND982929:GND982932 GWZ982929:GWZ982932 HGV982929:HGV982932 HQR982929:HQR982932 IAN982929:IAN982932 IKJ982929:IKJ982932 IUF982929:IUF982932 JEB982929:JEB982932 JNX982929:JNX982932 JXT982929:JXT982932 KHP982929:KHP982932 KRL982929:KRL982932 LBH982929:LBH982932 LLD982929:LLD982932 LUZ982929:LUZ982932 MEV982929:MEV982932 MOR982929:MOR982932 MYN982929:MYN982932 NIJ982929:NIJ982932 NSF982929:NSF982932 OCB982929:OCB982932 OLX982929:OLX982932 OVT982929:OVT982932 PFP982929:PFP982932 PPL982929:PPL982932 PZH982929:PZH982932 QJD982929:QJD982932 QSZ982929:QSZ982932 RCV982929:RCV982932 RMR982929:RMR982932 RWN982929:RWN982932 SGJ982929:SGJ982932 SQF982929:SQF982932 TAB982929:TAB982932 TJX982929:TJX982932 TTT982929:TTT982932 UDP982929:UDP982932 UNL982929:UNL982932 UXH982929:UXH982932 VHD982929:VHD982932 VQZ982929:VQZ982932 WAV982929:WAV982932 WKR982929:WKR982932 WUN982929:WUN982932 M65431:M65434 IB65430:IB65433 RX65430:RX65433 ABT65430:ABT65433 ALP65430:ALP65433 AVL65430:AVL65433 BFH65430:BFH65433 BPD65430:BPD65433 BYZ65430:BYZ65433 CIV65430:CIV65433 CSR65430:CSR65433 DCN65430:DCN65433 DMJ65430:DMJ65433 DWF65430:DWF65433 EGB65430:EGB65433 EPX65430:EPX65433 EZT65430:EZT65433 FJP65430:FJP65433 FTL65430:FTL65433 GDH65430:GDH65433 GND65430:GND65433 GWZ65430:GWZ65433 HGV65430:HGV65433 HQR65430:HQR65433 IAN65430:IAN65433 IKJ65430:IKJ65433 IUF65430:IUF65433 JEB65430:JEB65433 JNX65430:JNX65433 JXT65430:JXT65433 KHP65430:KHP65433 KRL65430:KRL65433 LBH65430:LBH65433 LLD65430:LLD65433 LUZ65430:LUZ65433 MEV65430:MEV65433 MOR65430:MOR65433 MYN65430:MYN65433 NIJ65430:NIJ65433 NSF65430:NSF65433 OCB65430:OCB65433 OLX65430:OLX65433 OVT65430:OVT65433 PFP65430:PFP65433 PPL65430:PPL65433 PZH65430:PZH65433 QJD65430:QJD65433 QSZ65430:QSZ65433 RCV65430:RCV65433 RMR65430:RMR65433 RWN65430:RWN65433 SGJ65430:SGJ65433 SQF65430:SQF65433 TAB65430:TAB65433 TJX65430:TJX65433 TTT65430:TTT65433 UDP65430:UDP65433 UNL65430:UNL65433 UXH65430:UXH65433 VHD65430:VHD65433 VQZ65430:VQZ65433 WAV65430:WAV65433 WKR65430:WKR65433 WUN65430:WUN65433 M130967:M130970 IB130966:IB130969 RX130966:RX130969 ABT130966:ABT130969 ALP130966:ALP130969 AVL130966:AVL130969 BFH130966:BFH130969 BPD130966:BPD130969 BYZ130966:BYZ130969 CIV130966:CIV130969 CSR130966:CSR130969 DCN130966:DCN130969 DMJ130966:DMJ130969 DWF130966:DWF130969 EGB130966:EGB130969 EPX130966:EPX130969 EZT130966:EZT130969 FJP130966:FJP130969 FTL130966:FTL130969 GDH130966:GDH130969 GND130966:GND130969 GWZ130966:GWZ130969 HGV130966:HGV130969 HQR130966:HQR130969 IAN130966:IAN130969 IKJ130966:IKJ130969 IUF130966:IUF130969 JEB130966:JEB130969 JNX130966:JNX130969 JXT130966:JXT130969 KHP130966:KHP130969 KRL130966:KRL130969 LBH130966:LBH130969 LLD130966:LLD130969 LUZ130966:LUZ130969 MEV130966:MEV130969 MOR130966:MOR130969 MYN130966:MYN130969 NIJ130966:NIJ130969 NSF130966:NSF130969 OCB130966:OCB130969 OLX130966:OLX130969 OVT130966:OVT130969 PFP130966:PFP130969 PPL130966:PPL130969 PZH130966:PZH130969 QJD130966:QJD130969 QSZ130966:QSZ130969 RCV130966:RCV130969 RMR130966:RMR130969 RWN130966:RWN130969 SGJ130966:SGJ130969 SQF130966:SQF130969 TAB130966:TAB130969 TJX130966:TJX130969 TTT130966:TTT130969 UDP130966:UDP130969 UNL130966:UNL130969 UXH130966:UXH130969 VHD130966:VHD130969 VQZ130966:VQZ130969 WAV130966:WAV130969 WKR130966:WKR130969 WUN130966:WUN130969 M196503:M196506 IB196502:IB196505 RX196502:RX196505 ABT196502:ABT196505 ALP196502:ALP196505 AVL196502:AVL196505 BFH196502:BFH196505 BPD196502:BPD196505 BYZ196502:BYZ196505 CIV196502:CIV196505 CSR196502:CSR196505 DCN196502:DCN196505 DMJ196502:DMJ196505 DWF196502:DWF196505 EGB196502:EGB196505 EPX196502:EPX196505 EZT196502:EZT196505 FJP196502:FJP196505 FTL196502:FTL196505 GDH196502:GDH196505 GND196502:GND196505 GWZ196502:GWZ196505 HGV196502:HGV196505 HQR196502:HQR196505 IAN196502:IAN196505 IKJ196502:IKJ196505 IUF196502:IUF196505 JEB196502:JEB196505 JNX196502:JNX196505 JXT196502:JXT196505 KHP196502:KHP196505 KRL196502:KRL196505 LBH196502:LBH196505 LLD196502:LLD196505 LUZ196502:LUZ196505 MEV196502:MEV196505 MOR196502:MOR196505 MYN196502:MYN196505 NIJ196502:NIJ196505 NSF196502:NSF196505 OCB196502:OCB196505 OLX196502:OLX196505 OVT196502:OVT196505 PFP196502:PFP196505 PPL196502:PPL196505 PZH196502:PZH196505 QJD196502:QJD196505 QSZ196502:QSZ196505 RCV196502:RCV196505 RMR196502:RMR196505 RWN196502:RWN196505 SGJ196502:SGJ196505 SQF196502:SQF196505 TAB196502:TAB196505 TJX196502:TJX196505 TTT196502:TTT196505 UDP196502:UDP196505 UNL196502:UNL196505 UXH196502:UXH196505 VHD196502:VHD196505 VQZ196502:VQZ196505 WAV196502:WAV196505 WKR196502:WKR196505 WUN196502:WUN196505 M262039:M262042 IB262038:IB262041 RX262038:RX262041 ABT262038:ABT262041 ALP262038:ALP262041 AVL262038:AVL262041 BFH262038:BFH262041 BPD262038:BPD262041 BYZ262038:BYZ262041 CIV262038:CIV262041 CSR262038:CSR262041 DCN262038:DCN262041 DMJ262038:DMJ262041 DWF262038:DWF262041 EGB262038:EGB262041 EPX262038:EPX262041 EZT262038:EZT262041 FJP262038:FJP262041 FTL262038:FTL262041 GDH262038:GDH262041 GND262038:GND262041 GWZ262038:GWZ262041 HGV262038:HGV262041 HQR262038:HQR262041 IAN262038:IAN262041 IKJ262038:IKJ262041 IUF262038:IUF262041 JEB262038:JEB262041 JNX262038:JNX262041 JXT262038:JXT262041 KHP262038:KHP262041 KRL262038:KRL262041 LBH262038:LBH262041 LLD262038:LLD262041 LUZ262038:LUZ262041 MEV262038:MEV262041 MOR262038:MOR262041 MYN262038:MYN262041 NIJ262038:NIJ262041 NSF262038:NSF262041 OCB262038:OCB262041 OLX262038:OLX262041 OVT262038:OVT262041 PFP262038:PFP262041 PPL262038:PPL262041 PZH262038:PZH262041 QJD262038:QJD262041 QSZ262038:QSZ262041 RCV262038:RCV262041 RMR262038:RMR262041 RWN262038:RWN262041 SGJ262038:SGJ262041 SQF262038:SQF262041 TAB262038:TAB262041 TJX262038:TJX262041 TTT262038:TTT262041 UDP262038:UDP262041 UNL262038:UNL262041 UXH262038:UXH262041 VHD262038:VHD262041 VQZ262038:VQZ262041 WAV262038:WAV262041 WKR262038:WKR262041 WUN262038:WUN262041 M327575:M327578 IB327574:IB327577 RX327574:RX327577 ABT327574:ABT327577 ALP327574:ALP327577 AVL327574:AVL327577 BFH327574:BFH327577 BPD327574:BPD327577 BYZ327574:BYZ327577 CIV327574:CIV327577 CSR327574:CSR327577 DCN327574:DCN327577 DMJ327574:DMJ327577 DWF327574:DWF327577 EGB327574:EGB327577 EPX327574:EPX327577 EZT327574:EZT327577 FJP327574:FJP327577 FTL327574:FTL327577 GDH327574:GDH327577 GND327574:GND327577 GWZ327574:GWZ327577 HGV327574:HGV327577 HQR327574:HQR327577 IAN327574:IAN327577 IKJ327574:IKJ327577 IUF327574:IUF327577 JEB327574:JEB327577 JNX327574:JNX327577 JXT327574:JXT327577 KHP327574:KHP327577 KRL327574:KRL327577 LBH327574:LBH327577 LLD327574:LLD327577 LUZ327574:LUZ327577 MEV327574:MEV327577 MOR327574:MOR327577 MYN327574:MYN327577 NIJ327574:NIJ327577 NSF327574:NSF327577 OCB327574:OCB327577 OLX327574:OLX327577 OVT327574:OVT327577 PFP327574:PFP327577 PPL327574:PPL327577 PZH327574:PZH327577 QJD327574:QJD327577 QSZ327574:QSZ327577 RCV327574:RCV327577 RMR327574:RMR327577 RWN327574:RWN327577 SGJ327574:SGJ327577 SQF327574:SQF327577 TAB327574:TAB327577 TJX327574:TJX327577 TTT327574:TTT327577 UDP327574:UDP327577 UNL327574:UNL327577 UXH327574:UXH327577 VHD327574:VHD327577 VQZ327574:VQZ327577 WAV327574:WAV327577 WKR327574:WKR327577 WUN327574:WUN327577 M393111:M393114 IB393110:IB393113 RX393110:RX393113 ABT393110:ABT393113 ALP393110:ALP393113 AVL393110:AVL393113 BFH393110:BFH393113 BPD393110:BPD393113 BYZ393110:BYZ393113 CIV393110:CIV393113 CSR393110:CSR393113 DCN393110:DCN393113 DMJ393110:DMJ393113 DWF393110:DWF393113 EGB393110:EGB393113 EPX393110:EPX393113 EZT393110:EZT393113 FJP393110:FJP393113 FTL393110:FTL393113 GDH393110:GDH393113 GND393110:GND393113 GWZ393110:GWZ393113 HGV393110:HGV393113 HQR393110:HQR393113 IAN393110:IAN393113 IKJ393110:IKJ393113 IUF393110:IUF393113 JEB393110:JEB393113 JNX393110:JNX393113 JXT393110:JXT393113 KHP393110:KHP393113 KRL393110:KRL393113 LBH393110:LBH393113 LLD393110:LLD393113 LUZ393110:LUZ393113 MEV393110:MEV393113 MOR393110:MOR393113 MYN393110:MYN393113 NIJ393110:NIJ393113 NSF393110:NSF393113 OCB393110:OCB393113 OLX393110:OLX393113 OVT393110:OVT393113 PFP393110:PFP393113 PPL393110:PPL393113 PZH393110:PZH393113 QJD393110:QJD393113 QSZ393110:QSZ393113 RCV393110:RCV393113 RMR393110:RMR393113 RWN393110:RWN393113 SGJ393110:SGJ393113 SQF393110:SQF393113 TAB393110:TAB393113 TJX393110:TJX393113 TTT393110:TTT393113 UDP393110:UDP393113 UNL393110:UNL393113 UXH393110:UXH393113 VHD393110:VHD393113 VQZ393110:VQZ393113 WAV393110:WAV393113 WKR393110:WKR393113 WUN393110:WUN393113 M458647:M458650 IB458646:IB458649 RX458646:RX458649 ABT458646:ABT458649 ALP458646:ALP458649 AVL458646:AVL458649 BFH458646:BFH458649 BPD458646:BPD458649 BYZ458646:BYZ458649 CIV458646:CIV458649 CSR458646:CSR458649 DCN458646:DCN458649 DMJ458646:DMJ458649 DWF458646:DWF458649 EGB458646:EGB458649 EPX458646:EPX458649 EZT458646:EZT458649 FJP458646:FJP458649 FTL458646:FTL458649 GDH458646:GDH458649 GND458646:GND458649 GWZ458646:GWZ458649 HGV458646:HGV458649 HQR458646:HQR458649 IAN458646:IAN458649 IKJ458646:IKJ458649 IUF458646:IUF458649 JEB458646:JEB458649 JNX458646:JNX458649 JXT458646:JXT458649 KHP458646:KHP458649 KRL458646:KRL458649 LBH458646:LBH458649 LLD458646:LLD458649 LUZ458646:LUZ458649 MEV458646:MEV458649 MOR458646:MOR458649 MYN458646:MYN458649 NIJ458646:NIJ458649 NSF458646:NSF458649 OCB458646:OCB458649 OLX458646:OLX458649 OVT458646:OVT458649 PFP458646:PFP458649 PPL458646:PPL458649 PZH458646:PZH458649 QJD458646:QJD458649 QSZ458646:QSZ458649 RCV458646:RCV458649 RMR458646:RMR458649 RWN458646:RWN458649 SGJ458646:SGJ458649 SQF458646:SQF458649 TAB458646:TAB458649 TJX458646:TJX458649 TTT458646:TTT458649 UDP458646:UDP458649 UNL458646:UNL458649 UXH458646:UXH458649 VHD458646:VHD458649 VQZ458646:VQZ458649 WAV458646:WAV458649 WKR458646:WKR458649 WUN458646:WUN458649 M524183:M524186 IB524182:IB524185 RX524182:RX524185 ABT524182:ABT524185 ALP524182:ALP524185 AVL524182:AVL524185 BFH524182:BFH524185 BPD524182:BPD524185 BYZ524182:BYZ524185 CIV524182:CIV524185 CSR524182:CSR524185 DCN524182:DCN524185 DMJ524182:DMJ524185 DWF524182:DWF524185 EGB524182:EGB524185 EPX524182:EPX524185 EZT524182:EZT524185 FJP524182:FJP524185 FTL524182:FTL524185 GDH524182:GDH524185 GND524182:GND524185 GWZ524182:GWZ524185 HGV524182:HGV524185 HQR524182:HQR524185 IAN524182:IAN524185 IKJ524182:IKJ524185 IUF524182:IUF524185 JEB524182:JEB524185 JNX524182:JNX524185 JXT524182:JXT524185 KHP524182:KHP524185 KRL524182:KRL524185 LBH524182:LBH524185 LLD524182:LLD524185 LUZ524182:LUZ524185 MEV524182:MEV524185 MOR524182:MOR524185 MYN524182:MYN524185 NIJ524182:NIJ524185 NSF524182:NSF524185 OCB524182:OCB524185 OLX524182:OLX524185 OVT524182:OVT524185 PFP524182:PFP524185 PPL524182:PPL524185 PZH524182:PZH524185 QJD524182:QJD524185 QSZ524182:QSZ524185 RCV524182:RCV524185 RMR524182:RMR524185 RWN524182:RWN524185 SGJ524182:SGJ524185 SQF524182:SQF524185 TAB524182:TAB524185 TJX524182:TJX524185 TTT524182:TTT524185 UDP524182:UDP524185 UNL524182:UNL524185 UXH524182:UXH524185 VHD524182:VHD524185 VQZ524182:VQZ524185 WAV524182:WAV524185 WKR524182:WKR524185 WUN524182:WUN524185 M589719:M589722 IB589718:IB589721 RX589718:RX589721 ABT589718:ABT589721 ALP589718:ALP589721 AVL589718:AVL589721 BFH589718:BFH589721 BPD589718:BPD589721 BYZ589718:BYZ589721 CIV589718:CIV589721 CSR589718:CSR589721 DCN589718:DCN589721 DMJ589718:DMJ589721 DWF589718:DWF589721 EGB589718:EGB589721 EPX589718:EPX589721 EZT589718:EZT589721 FJP589718:FJP589721 FTL589718:FTL589721 GDH589718:GDH589721 GND589718:GND589721 GWZ589718:GWZ589721 HGV589718:HGV589721 HQR589718:HQR589721 IAN589718:IAN589721 IKJ589718:IKJ589721 IUF589718:IUF589721 JEB589718:JEB589721 JNX589718:JNX589721 JXT589718:JXT589721 KHP589718:KHP589721 KRL589718:KRL589721 LBH589718:LBH589721 LLD589718:LLD589721 LUZ589718:LUZ589721 MEV589718:MEV589721 MOR589718:MOR589721 MYN589718:MYN589721 NIJ589718:NIJ589721 NSF589718:NSF589721 OCB589718:OCB589721 OLX589718:OLX589721 OVT589718:OVT589721 PFP589718:PFP589721 PPL589718:PPL589721 PZH589718:PZH589721 QJD589718:QJD589721 QSZ589718:QSZ589721 RCV589718:RCV589721 RMR589718:RMR589721 RWN589718:RWN589721 SGJ589718:SGJ589721 SQF589718:SQF589721 TAB589718:TAB589721 TJX589718:TJX589721 TTT589718:TTT589721 UDP589718:UDP589721 UNL589718:UNL589721 UXH589718:UXH589721 VHD589718:VHD589721 VQZ589718:VQZ589721 WAV589718:WAV589721 WKR589718:WKR589721 WUN589718:WUN589721 M655255:M655258 IB655254:IB655257 RX655254:RX655257 ABT655254:ABT655257 ALP655254:ALP655257 AVL655254:AVL655257 BFH655254:BFH655257 BPD655254:BPD655257 BYZ655254:BYZ655257 CIV655254:CIV655257 CSR655254:CSR655257 DCN655254:DCN655257 DMJ655254:DMJ655257 DWF655254:DWF655257 EGB655254:EGB655257 EPX655254:EPX655257 EZT655254:EZT655257 FJP655254:FJP655257 FTL655254:FTL655257 GDH655254:GDH655257 GND655254:GND655257 GWZ655254:GWZ655257 HGV655254:HGV655257 HQR655254:HQR655257 IAN655254:IAN655257 IKJ655254:IKJ655257 IUF655254:IUF655257 JEB655254:JEB655257 JNX655254:JNX655257 JXT655254:JXT655257 KHP655254:KHP655257 KRL655254:KRL655257 LBH655254:LBH655257 LLD655254:LLD655257 LUZ655254:LUZ655257 MEV655254:MEV655257 MOR655254:MOR655257 MYN655254:MYN655257 NIJ655254:NIJ655257 NSF655254:NSF655257 OCB655254:OCB655257 OLX655254:OLX655257 OVT655254:OVT655257 PFP655254:PFP655257 PPL655254:PPL655257 PZH655254:PZH655257 QJD655254:QJD655257 QSZ655254:QSZ655257 RCV655254:RCV655257 RMR655254:RMR655257 RWN655254:RWN655257 SGJ655254:SGJ655257 SQF655254:SQF655257 TAB655254:TAB655257 TJX655254:TJX655257 TTT655254:TTT655257 UDP655254:UDP655257 UNL655254:UNL655257 UXH655254:UXH655257 VHD655254:VHD655257 VQZ655254:VQZ655257 WAV655254:WAV655257 WKR655254:WKR655257 WUN655254:WUN655257 M720791:M720794 IB720790:IB720793 RX720790:RX720793 ABT720790:ABT720793 ALP720790:ALP720793 AVL720790:AVL720793 BFH720790:BFH720793 BPD720790:BPD720793 BYZ720790:BYZ720793 CIV720790:CIV720793 CSR720790:CSR720793 DCN720790:DCN720793 DMJ720790:DMJ720793 DWF720790:DWF720793 EGB720790:EGB720793 EPX720790:EPX720793 EZT720790:EZT720793 FJP720790:FJP720793 FTL720790:FTL720793 GDH720790:GDH720793 GND720790:GND720793 GWZ720790:GWZ720793 HGV720790:HGV720793 HQR720790:HQR720793 IAN720790:IAN720793 IKJ720790:IKJ720793 IUF720790:IUF720793 JEB720790:JEB720793 JNX720790:JNX720793 JXT720790:JXT720793 KHP720790:KHP720793 KRL720790:KRL720793 LBH720790:LBH720793 LLD720790:LLD720793 LUZ720790:LUZ720793 MEV720790:MEV720793 MOR720790:MOR720793 MYN720790:MYN720793 NIJ720790:NIJ720793 NSF720790:NSF720793 OCB720790:OCB720793 OLX720790:OLX720793 OVT720790:OVT720793 PFP720790:PFP720793 PPL720790:PPL720793 PZH720790:PZH720793 QJD720790:QJD720793 QSZ720790:QSZ720793 RCV720790:RCV720793 RMR720790:RMR720793 RWN720790:RWN720793 SGJ720790:SGJ720793 SQF720790:SQF720793 TAB720790:TAB720793 TJX720790:TJX720793 TTT720790:TTT720793 UDP720790:UDP720793 UNL720790:UNL720793 UXH720790:UXH720793 VHD720790:VHD720793 VQZ720790:VQZ720793 WAV720790:WAV720793 WKR720790:WKR720793 WUN720790:WUN720793 M786327:M786330 IB786326:IB786329 RX786326:RX786329 ABT786326:ABT786329 ALP786326:ALP786329 AVL786326:AVL786329 BFH786326:BFH786329 BPD786326:BPD786329 BYZ786326:BYZ786329 CIV786326:CIV786329 CSR786326:CSR786329 DCN786326:DCN786329 DMJ786326:DMJ786329 DWF786326:DWF786329 EGB786326:EGB786329 EPX786326:EPX786329 EZT786326:EZT786329 FJP786326:FJP786329 FTL786326:FTL786329 GDH786326:GDH786329 GND786326:GND786329 GWZ786326:GWZ786329 HGV786326:HGV786329 HQR786326:HQR786329 IAN786326:IAN786329 IKJ786326:IKJ786329 IUF786326:IUF786329 JEB786326:JEB786329 JNX786326:JNX786329 JXT786326:JXT786329 KHP786326:KHP786329 KRL786326:KRL786329 LBH786326:LBH786329 LLD786326:LLD786329 LUZ786326:LUZ786329 MEV786326:MEV786329 MOR786326:MOR786329 MYN786326:MYN786329 NIJ786326:NIJ786329 NSF786326:NSF786329 OCB786326:OCB786329 OLX786326:OLX786329 OVT786326:OVT786329 PFP786326:PFP786329 PPL786326:PPL786329 PZH786326:PZH786329 QJD786326:QJD786329 QSZ786326:QSZ786329 RCV786326:RCV786329 RMR786326:RMR786329 RWN786326:RWN786329 SGJ786326:SGJ786329 SQF786326:SQF786329 TAB786326:TAB786329 TJX786326:TJX786329 TTT786326:TTT786329 UDP786326:UDP786329 UNL786326:UNL786329 UXH786326:UXH786329 VHD786326:VHD786329 VQZ786326:VQZ786329 WAV786326:WAV786329 WKR786326:WKR786329 WUN786326:WUN786329 M851863:M851866 IB851862:IB851865 RX851862:RX851865 ABT851862:ABT851865 ALP851862:ALP851865 AVL851862:AVL851865 BFH851862:BFH851865 BPD851862:BPD851865 BYZ851862:BYZ851865 CIV851862:CIV851865 CSR851862:CSR851865 DCN851862:DCN851865 DMJ851862:DMJ851865 DWF851862:DWF851865 EGB851862:EGB851865 EPX851862:EPX851865 EZT851862:EZT851865 FJP851862:FJP851865 FTL851862:FTL851865 GDH851862:GDH851865 GND851862:GND851865 GWZ851862:GWZ851865 HGV851862:HGV851865 HQR851862:HQR851865 IAN851862:IAN851865 IKJ851862:IKJ851865 IUF851862:IUF851865 JEB851862:JEB851865 JNX851862:JNX851865 JXT851862:JXT851865 KHP851862:KHP851865 KRL851862:KRL851865 LBH851862:LBH851865 LLD851862:LLD851865 LUZ851862:LUZ851865 MEV851862:MEV851865 MOR851862:MOR851865 MYN851862:MYN851865 NIJ851862:NIJ851865 NSF851862:NSF851865 OCB851862:OCB851865 OLX851862:OLX851865 OVT851862:OVT851865 PFP851862:PFP851865 PPL851862:PPL851865 PZH851862:PZH851865 QJD851862:QJD851865 QSZ851862:QSZ851865 RCV851862:RCV851865 RMR851862:RMR851865 RWN851862:RWN851865 SGJ851862:SGJ851865 SQF851862:SQF851865 TAB851862:TAB851865 TJX851862:TJX851865 TTT851862:TTT851865 UDP851862:UDP851865 UNL851862:UNL851865 UXH851862:UXH851865 VHD851862:VHD851865 VQZ851862:VQZ851865 WAV851862:WAV851865 WKR851862:WKR851865 WUN851862:WUN851865 M917399:M917402 IB917398:IB917401 RX917398:RX917401 ABT917398:ABT917401 ALP917398:ALP917401 AVL917398:AVL917401 BFH917398:BFH917401 BPD917398:BPD917401 BYZ917398:BYZ917401 CIV917398:CIV917401 CSR917398:CSR917401 DCN917398:DCN917401 DMJ917398:DMJ917401 DWF917398:DWF917401 EGB917398:EGB917401 EPX917398:EPX917401 EZT917398:EZT917401 FJP917398:FJP917401 FTL917398:FTL917401 GDH917398:GDH917401 GND917398:GND917401 GWZ917398:GWZ917401 HGV917398:HGV917401 HQR917398:HQR917401 IAN917398:IAN917401 IKJ917398:IKJ917401 IUF917398:IUF917401 JEB917398:JEB917401 JNX917398:JNX917401 JXT917398:JXT917401 KHP917398:KHP917401 KRL917398:KRL917401 LBH917398:LBH917401 LLD917398:LLD917401 LUZ917398:LUZ917401 MEV917398:MEV917401 MOR917398:MOR917401 MYN917398:MYN917401 NIJ917398:NIJ917401 NSF917398:NSF917401 OCB917398:OCB917401 OLX917398:OLX917401 OVT917398:OVT917401 PFP917398:PFP917401 PPL917398:PPL917401 PZH917398:PZH917401 QJD917398:QJD917401 QSZ917398:QSZ917401 RCV917398:RCV917401 RMR917398:RMR917401 RWN917398:RWN917401 SGJ917398:SGJ917401 SQF917398:SQF917401 TAB917398:TAB917401 TJX917398:TJX917401 TTT917398:TTT917401 UDP917398:UDP917401 UNL917398:UNL917401 UXH917398:UXH917401 VHD917398:VHD917401 VQZ917398:VQZ917401 WAV917398:WAV917401 WKR917398:WKR917401 WUN917398:WUN917401 M982935:M982938 IB982934:IB982937 RX982934:RX982937 ABT982934:ABT982937 ALP982934:ALP982937 AVL982934:AVL982937 BFH982934:BFH982937 BPD982934:BPD982937 BYZ982934:BYZ982937 CIV982934:CIV982937 CSR982934:CSR982937 DCN982934:DCN982937 DMJ982934:DMJ982937 DWF982934:DWF982937 EGB982934:EGB982937 EPX982934:EPX982937 EZT982934:EZT982937 FJP982934:FJP982937 FTL982934:FTL982937 GDH982934:GDH982937 GND982934:GND982937 GWZ982934:GWZ982937 HGV982934:HGV982937 HQR982934:HQR982937 IAN982934:IAN982937 IKJ982934:IKJ982937 IUF982934:IUF982937 JEB982934:JEB982937 JNX982934:JNX982937 JXT982934:JXT982937 KHP982934:KHP982937 KRL982934:KRL982937 LBH982934:LBH982937 LLD982934:LLD982937 LUZ982934:LUZ982937 MEV982934:MEV982937 MOR982934:MOR982937 MYN982934:MYN982937 NIJ982934:NIJ982937 NSF982934:NSF982937 OCB982934:OCB982937 OLX982934:OLX982937 OVT982934:OVT982937 PFP982934:PFP982937 PPL982934:PPL982937 PZH982934:PZH982937 QJD982934:QJD982937 QSZ982934:QSZ982937 RCV982934:RCV982937 RMR982934:RMR982937 RWN982934:RWN982937 SGJ982934:SGJ982937 SQF982934:SQF982937 TAB982934:TAB982937 TJX982934:TJX982937 TTT982934:TTT982937 UDP982934:UDP982937 UNL982934:UNL982937 UXH982934:UXH982937 VHD982934:VHD982937 VQZ982934:VQZ982937 WAV982934:WAV982937 WKR982934:WKR982937 WUN982934:WUN982937 M65436:M65439 IB65435:IB65438 RX65435:RX65438 ABT65435:ABT65438 ALP65435:ALP65438 AVL65435:AVL65438 BFH65435:BFH65438 BPD65435:BPD65438 BYZ65435:BYZ65438 CIV65435:CIV65438 CSR65435:CSR65438 DCN65435:DCN65438 DMJ65435:DMJ65438 DWF65435:DWF65438 EGB65435:EGB65438 EPX65435:EPX65438 EZT65435:EZT65438 FJP65435:FJP65438 FTL65435:FTL65438 GDH65435:GDH65438 GND65435:GND65438 GWZ65435:GWZ65438 HGV65435:HGV65438 HQR65435:HQR65438 IAN65435:IAN65438 IKJ65435:IKJ65438 IUF65435:IUF65438 JEB65435:JEB65438 JNX65435:JNX65438 JXT65435:JXT65438 KHP65435:KHP65438 KRL65435:KRL65438 LBH65435:LBH65438 LLD65435:LLD65438 LUZ65435:LUZ65438 MEV65435:MEV65438 MOR65435:MOR65438 MYN65435:MYN65438 NIJ65435:NIJ65438 NSF65435:NSF65438 OCB65435:OCB65438 OLX65435:OLX65438 OVT65435:OVT65438 PFP65435:PFP65438 PPL65435:PPL65438 PZH65435:PZH65438 QJD65435:QJD65438 QSZ65435:QSZ65438 RCV65435:RCV65438 RMR65435:RMR65438 RWN65435:RWN65438 SGJ65435:SGJ65438 SQF65435:SQF65438 TAB65435:TAB65438 TJX65435:TJX65438 TTT65435:TTT65438 UDP65435:UDP65438 UNL65435:UNL65438 UXH65435:UXH65438 VHD65435:VHD65438 VQZ65435:VQZ65438 WAV65435:WAV65438 WKR65435:WKR65438 WUN65435:WUN65438 M130972:M130975 IB130971:IB130974 RX130971:RX130974 ABT130971:ABT130974 ALP130971:ALP130974 AVL130971:AVL130974 BFH130971:BFH130974 BPD130971:BPD130974 BYZ130971:BYZ130974 CIV130971:CIV130974 CSR130971:CSR130974 DCN130971:DCN130974 DMJ130971:DMJ130974 DWF130971:DWF130974 EGB130971:EGB130974 EPX130971:EPX130974 EZT130971:EZT130974 FJP130971:FJP130974 FTL130971:FTL130974 GDH130971:GDH130974 GND130971:GND130974 GWZ130971:GWZ130974 HGV130971:HGV130974 HQR130971:HQR130974 IAN130971:IAN130974 IKJ130971:IKJ130974 IUF130971:IUF130974 JEB130971:JEB130974 JNX130971:JNX130974 JXT130971:JXT130974 KHP130971:KHP130974 KRL130971:KRL130974 LBH130971:LBH130974 LLD130971:LLD130974 LUZ130971:LUZ130974 MEV130971:MEV130974 MOR130971:MOR130974 MYN130971:MYN130974 NIJ130971:NIJ130974 NSF130971:NSF130974 OCB130971:OCB130974 OLX130971:OLX130974 OVT130971:OVT130974 PFP130971:PFP130974 PPL130971:PPL130974 PZH130971:PZH130974 QJD130971:QJD130974 QSZ130971:QSZ130974 RCV130971:RCV130974 RMR130971:RMR130974 RWN130971:RWN130974 SGJ130971:SGJ130974 SQF130971:SQF130974 TAB130971:TAB130974 TJX130971:TJX130974 TTT130971:TTT130974 UDP130971:UDP130974 UNL130971:UNL130974 UXH130971:UXH130974 VHD130971:VHD130974 VQZ130971:VQZ130974 WAV130971:WAV130974 WKR130971:WKR130974 WUN130971:WUN130974 M196508:M196511 IB196507:IB196510 RX196507:RX196510 ABT196507:ABT196510 ALP196507:ALP196510 AVL196507:AVL196510 BFH196507:BFH196510 BPD196507:BPD196510 BYZ196507:BYZ196510 CIV196507:CIV196510 CSR196507:CSR196510 DCN196507:DCN196510 DMJ196507:DMJ196510 DWF196507:DWF196510 EGB196507:EGB196510 EPX196507:EPX196510 EZT196507:EZT196510 FJP196507:FJP196510 FTL196507:FTL196510 GDH196507:GDH196510 GND196507:GND196510 GWZ196507:GWZ196510 HGV196507:HGV196510 HQR196507:HQR196510 IAN196507:IAN196510 IKJ196507:IKJ196510 IUF196507:IUF196510 JEB196507:JEB196510 JNX196507:JNX196510 JXT196507:JXT196510 KHP196507:KHP196510 KRL196507:KRL196510 LBH196507:LBH196510 LLD196507:LLD196510 LUZ196507:LUZ196510 MEV196507:MEV196510 MOR196507:MOR196510 MYN196507:MYN196510 NIJ196507:NIJ196510 NSF196507:NSF196510 OCB196507:OCB196510 OLX196507:OLX196510 OVT196507:OVT196510 PFP196507:PFP196510 PPL196507:PPL196510 PZH196507:PZH196510 QJD196507:QJD196510 QSZ196507:QSZ196510 RCV196507:RCV196510 RMR196507:RMR196510 RWN196507:RWN196510 SGJ196507:SGJ196510 SQF196507:SQF196510 TAB196507:TAB196510 TJX196507:TJX196510 TTT196507:TTT196510 UDP196507:UDP196510 UNL196507:UNL196510 UXH196507:UXH196510 VHD196507:VHD196510 VQZ196507:VQZ196510 WAV196507:WAV196510 WKR196507:WKR196510 WUN196507:WUN196510 M262044:M262047 IB262043:IB262046 RX262043:RX262046 ABT262043:ABT262046 ALP262043:ALP262046 AVL262043:AVL262046 BFH262043:BFH262046 BPD262043:BPD262046 BYZ262043:BYZ262046 CIV262043:CIV262046 CSR262043:CSR262046 DCN262043:DCN262046 DMJ262043:DMJ262046 DWF262043:DWF262046 EGB262043:EGB262046 EPX262043:EPX262046 EZT262043:EZT262046 FJP262043:FJP262046 FTL262043:FTL262046 GDH262043:GDH262046 GND262043:GND262046 GWZ262043:GWZ262046 HGV262043:HGV262046 HQR262043:HQR262046 IAN262043:IAN262046 IKJ262043:IKJ262046 IUF262043:IUF262046 JEB262043:JEB262046 JNX262043:JNX262046 JXT262043:JXT262046 KHP262043:KHP262046 KRL262043:KRL262046 LBH262043:LBH262046 LLD262043:LLD262046 LUZ262043:LUZ262046 MEV262043:MEV262046 MOR262043:MOR262046 MYN262043:MYN262046 NIJ262043:NIJ262046 NSF262043:NSF262046 OCB262043:OCB262046 OLX262043:OLX262046 OVT262043:OVT262046 PFP262043:PFP262046 PPL262043:PPL262046 PZH262043:PZH262046 QJD262043:QJD262046 QSZ262043:QSZ262046 RCV262043:RCV262046 RMR262043:RMR262046 RWN262043:RWN262046 SGJ262043:SGJ262046 SQF262043:SQF262046 TAB262043:TAB262046 TJX262043:TJX262046 TTT262043:TTT262046 UDP262043:UDP262046 UNL262043:UNL262046 UXH262043:UXH262046 VHD262043:VHD262046 VQZ262043:VQZ262046 WAV262043:WAV262046 WKR262043:WKR262046 WUN262043:WUN262046 M327580:M327583 IB327579:IB327582 RX327579:RX327582 ABT327579:ABT327582 ALP327579:ALP327582 AVL327579:AVL327582 BFH327579:BFH327582 BPD327579:BPD327582 BYZ327579:BYZ327582 CIV327579:CIV327582 CSR327579:CSR327582 DCN327579:DCN327582 DMJ327579:DMJ327582 DWF327579:DWF327582 EGB327579:EGB327582 EPX327579:EPX327582 EZT327579:EZT327582 FJP327579:FJP327582 FTL327579:FTL327582 GDH327579:GDH327582 GND327579:GND327582 GWZ327579:GWZ327582 HGV327579:HGV327582 HQR327579:HQR327582 IAN327579:IAN327582 IKJ327579:IKJ327582 IUF327579:IUF327582 JEB327579:JEB327582 JNX327579:JNX327582 JXT327579:JXT327582 KHP327579:KHP327582 KRL327579:KRL327582 LBH327579:LBH327582 LLD327579:LLD327582 LUZ327579:LUZ327582 MEV327579:MEV327582 MOR327579:MOR327582 MYN327579:MYN327582 NIJ327579:NIJ327582 NSF327579:NSF327582 OCB327579:OCB327582 OLX327579:OLX327582 OVT327579:OVT327582 PFP327579:PFP327582 PPL327579:PPL327582 PZH327579:PZH327582 QJD327579:QJD327582 QSZ327579:QSZ327582 RCV327579:RCV327582 RMR327579:RMR327582 RWN327579:RWN327582 SGJ327579:SGJ327582 SQF327579:SQF327582 TAB327579:TAB327582 TJX327579:TJX327582 TTT327579:TTT327582 UDP327579:UDP327582 UNL327579:UNL327582 UXH327579:UXH327582 VHD327579:VHD327582 VQZ327579:VQZ327582 WAV327579:WAV327582 WKR327579:WKR327582 WUN327579:WUN327582 M393116:M393119 IB393115:IB393118 RX393115:RX393118 ABT393115:ABT393118 ALP393115:ALP393118 AVL393115:AVL393118 BFH393115:BFH393118 BPD393115:BPD393118 BYZ393115:BYZ393118 CIV393115:CIV393118 CSR393115:CSR393118 DCN393115:DCN393118 DMJ393115:DMJ393118 DWF393115:DWF393118 EGB393115:EGB393118 EPX393115:EPX393118 EZT393115:EZT393118 FJP393115:FJP393118 FTL393115:FTL393118 GDH393115:GDH393118 GND393115:GND393118 GWZ393115:GWZ393118 HGV393115:HGV393118 HQR393115:HQR393118 IAN393115:IAN393118 IKJ393115:IKJ393118 IUF393115:IUF393118 JEB393115:JEB393118 JNX393115:JNX393118 JXT393115:JXT393118 KHP393115:KHP393118 KRL393115:KRL393118 LBH393115:LBH393118 LLD393115:LLD393118 LUZ393115:LUZ393118 MEV393115:MEV393118 MOR393115:MOR393118 MYN393115:MYN393118 NIJ393115:NIJ393118 NSF393115:NSF393118 OCB393115:OCB393118 OLX393115:OLX393118 OVT393115:OVT393118 PFP393115:PFP393118 PPL393115:PPL393118 PZH393115:PZH393118 QJD393115:QJD393118 QSZ393115:QSZ393118 RCV393115:RCV393118 RMR393115:RMR393118 RWN393115:RWN393118 SGJ393115:SGJ393118 SQF393115:SQF393118 TAB393115:TAB393118 TJX393115:TJX393118 TTT393115:TTT393118 UDP393115:UDP393118 UNL393115:UNL393118 UXH393115:UXH393118 VHD393115:VHD393118 VQZ393115:VQZ393118 WAV393115:WAV393118 WKR393115:WKR393118 WUN393115:WUN393118 M458652:M458655 IB458651:IB458654 RX458651:RX458654 ABT458651:ABT458654 ALP458651:ALP458654 AVL458651:AVL458654 BFH458651:BFH458654 BPD458651:BPD458654 BYZ458651:BYZ458654 CIV458651:CIV458654 CSR458651:CSR458654 DCN458651:DCN458654 DMJ458651:DMJ458654 DWF458651:DWF458654 EGB458651:EGB458654 EPX458651:EPX458654 EZT458651:EZT458654 FJP458651:FJP458654 FTL458651:FTL458654 GDH458651:GDH458654 GND458651:GND458654 GWZ458651:GWZ458654 HGV458651:HGV458654 HQR458651:HQR458654 IAN458651:IAN458654 IKJ458651:IKJ458654 IUF458651:IUF458654 JEB458651:JEB458654 JNX458651:JNX458654 JXT458651:JXT458654 KHP458651:KHP458654 KRL458651:KRL458654 LBH458651:LBH458654 LLD458651:LLD458654 LUZ458651:LUZ458654 MEV458651:MEV458654 MOR458651:MOR458654 MYN458651:MYN458654 NIJ458651:NIJ458654 NSF458651:NSF458654 OCB458651:OCB458654 OLX458651:OLX458654 OVT458651:OVT458654 PFP458651:PFP458654 PPL458651:PPL458654 PZH458651:PZH458654 QJD458651:QJD458654 QSZ458651:QSZ458654 RCV458651:RCV458654 RMR458651:RMR458654 RWN458651:RWN458654 SGJ458651:SGJ458654 SQF458651:SQF458654 TAB458651:TAB458654 TJX458651:TJX458654 TTT458651:TTT458654 UDP458651:UDP458654 UNL458651:UNL458654 UXH458651:UXH458654 VHD458651:VHD458654 VQZ458651:VQZ458654 WAV458651:WAV458654 WKR458651:WKR458654 WUN458651:WUN458654 M524188:M524191 IB524187:IB524190 RX524187:RX524190 ABT524187:ABT524190 ALP524187:ALP524190 AVL524187:AVL524190 BFH524187:BFH524190 BPD524187:BPD524190 BYZ524187:BYZ524190 CIV524187:CIV524190 CSR524187:CSR524190 DCN524187:DCN524190 DMJ524187:DMJ524190 DWF524187:DWF524190 EGB524187:EGB524190 EPX524187:EPX524190 EZT524187:EZT524190 FJP524187:FJP524190 FTL524187:FTL524190 GDH524187:GDH524190 GND524187:GND524190 GWZ524187:GWZ524190 HGV524187:HGV524190 HQR524187:HQR524190 IAN524187:IAN524190 IKJ524187:IKJ524190 IUF524187:IUF524190 JEB524187:JEB524190 JNX524187:JNX524190 JXT524187:JXT524190 KHP524187:KHP524190 KRL524187:KRL524190 LBH524187:LBH524190 LLD524187:LLD524190 LUZ524187:LUZ524190 MEV524187:MEV524190 MOR524187:MOR524190 MYN524187:MYN524190 NIJ524187:NIJ524190 NSF524187:NSF524190 OCB524187:OCB524190 OLX524187:OLX524190 OVT524187:OVT524190 PFP524187:PFP524190 PPL524187:PPL524190 PZH524187:PZH524190 QJD524187:QJD524190 QSZ524187:QSZ524190 RCV524187:RCV524190 RMR524187:RMR524190 RWN524187:RWN524190 SGJ524187:SGJ524190 SQF524187:SQF524190 TAB524187:TAB524190 TJX524187:TJX524190 TTT524187:TTT524190 UDP524187:UDP524190 UNL524187:UNL524190 UXH524187:UXH524190 VHD524187:VHD524190 VQZ524187:VQZ524190 WAV524187:WAV524190 WKR524187:WKR524190 WUN524187:WUN524190 M589724:M589727 IB589723:IB589726 RX589723:RX589726 ABT589723:ABT589726 ALP589723:ALP589726 AVL589723:AVL589726 BFH589723:BFH589726 BPD589723:BPD589726 BYZ589723:BYZ589726 CIV589723:CIV589726 CSR589723:CSR589726 DCN589723:DCN589726 DMJ589723:DMJ589726 DWF589723:DWF589726 EGB589723:EGB589726 EPX589723:EPX589726 EZT589723:EZT589726 FJP589723:FJP589726 FTL589723:FTL589726 GDH589723:GDH589726 GND589723:GND589726 GWZ589723:GWZ589726 HGV589723:HGV589726 HQR589723:HQR589726 IAN589723:IAN589726 IKJ589723:IKJ589726 IUF589723:IUF589726 JEB589723:JEB589726 JNX589723:JNX589726 JXT589723:JXT589726 KHP589723:KHP589726 KRL589723:KRL589726 LBH589723:LBH589726 LLD589723:LLD589726 LUZ589723:LUZ589726 MEV589723:MEV589726 MOR589723:MOR589726 MYN589723:MYN589726 NIJ589723:NIJ589726 NSF589723:NSF589726 OCB589723:OCB589726 OLX589723:OLX589726 OVT589723:OVT589726 PFP589723:PFP589726 PPL589723:PPL589726 PZH589723:PZH589726 QJD589723:QJD589726 QSZ589723:QSZ589726 RCV589723:RCV589726 RMR589723:RMR589726 RWN589723:RWN589726 SGJ589723:SGJ589726 SQF589723:SQF589726 TAB589723:TAB589726 TJX589723:TJX589726 TTT589723:TTT589726 UDP589723:UDP589726 UNL589723:UNL589726 UXH589723:UXH589726 VHD589723:VHD589726 VQZ589723:VQZ589726 WAV589723:WAV589726 WKR589723:WKR589726 WUN589723:WUN589726 M655260:M655263 IB655259:IB655262 RX655259:RX655262 ABT655259:ABT655262 ALP655259:ALP655262 AVL655259:AVL655262 BFH655259:BFH655262 BPD655259:BPD655262 BYZ655259:BYZ655262 CIV655259:CIV655262 CSR655259:CSR655262 DCN655259:DCN655262 DMJ655259:DMJ655262 DWF655259:DWF655262 EGB655259:EGB655262 EPX655259:EPX655262 EZT655259:EZT655262 FJP655259:FJP655262 FTL655259:FTL655262 GDH655259:GDH655262 GND655259:GND655262 GWZ655259:GWZ655262 HGV655259:HGV655262 HQR655259:HQR655262 IAN655259:IAN655262 IKJ655259:IKJ655262 IUF655259:IUF655262 JEB655259:JEB655262 JNX655259:JNX655262 JXT655259:JXT655262 KHP655259:KHP655262 KRL655259:KRL655262 LBH655259:LBH655262 LLD655259:LLD655262 LUZ655259:LUZ655262 MEV655259:MEV655262 MOR655259:MOR655262 MYN655259:MYN655262 NIJ655259:NIJ655262 NSF655259:NSF655262 OCB655259:OCB655262 OLX655259:OLX655262 OVT655259:OVT655262 PFP655259:PFP655262 PPL655259:PPL655262 PZH655259:PZH655262 QJD655259:QJD655262 QSZ655259:QSZ655262 RCV655259:RCV655262 RMR655259:RMR655262 RWN655259:RWN655262 SGJ655259:SGJ655262 SQF655259:SQF655262 TAB655259:TAB655262 TJX655259:TJX655262 TTT655259:TTT655262 UDP655259:UDP655262 UNL655259:UNL655262 UXH655259:UXH655262 VHD655259:VHD655262 VQZ655259:VQZ655262 WAV655259:WAV655262 WKR655259:WKR655262 WUN655259:WUN655262 M720796:M720799 IB720795:IB720798 RX720795:RX720798 ABT720795:ABT720798 ALP720795:ALP720798 AVL720795:AVL720798 BFH720795:BFH720798 BPD720795:BPD720798 BYZ720795:BYZ720798 CIV720795:CIV720798 CSR720795:CSR720798 DCN720795:DCN720798 DMJ720795:DMJ720798 DWF720795:DWF720798 EGB720795:EGB720798 EPX720795:EPX720798 EZT720795:EZT720798 FJP720795:FJP720798 FTL720795:FTL720798 GDH720795:GDH720798 GND720795:GND720798 GWZ720795:GWZ720798 HGV720795:HGV720798 HQR720795:HQR720798 IAN720795:IAN720798 IKJ720795:IKJ720798 IUF720795:IUF720798 JEB720795:JEB720798 JNX720795:JNX720798 JXT720795:JXT720798 KHP720795:KHP720798 KRL720795:KRL720798 LBH720795:LBH720798 LLD720795:LLD720798 LUZ720795:LUZ720798 MEV720795:MEV720798 MOR720795:MOR720798 MYN720795:MYN720798 NIJ720795:NIJ720798 NSF720795:NSF720798 OCB720795:OCB720798 OLX720795:OLX720798 OVT720795:OVT720798 PFP720795:PFP720798 PPL720795:PPL720798 PZH720795:PZH720798 QJD720795:QJD720798 QSZ720795:QSZ720798 RCV720795:RCV720798 RMR720795:RMR720798 RWN720795:RWN720798 SGJ720795:SGJ720798 SQF720795:SQF720798 TAB720795:TAB720798 TJX720795:TJX720798 TTT720795:TTT720798 UDP720795:UDP720798 UNL720795:UNL720798 UXH720795:UXH720798 VHD720795:VHD720798 VQZ720795:VQZ720798 WAV720795:WAV720798 WKR720795:WKR720798 WUN720795:WUN720798 M786332:M786335 IB786331:IB786334 RX786331:RX786334 ABT786331:ABT786334 ALP786331:ALP786334 AVL786331:AVL786334 BFH786331:BFH786334 BPD786331:BPD786334 BYZ786331:BYZ786334 CIV786331:CIV786334 CSR786331:CSR786334 DCN786331:DCN786334 DMJ786331:DMJ786334 DWF786331:DWF786334 EGB786331:EGB786334 EPX786331:EPX786334 EZT786331:EZT786334 FJP786331:FJP786334 FTL786331:FTL786334 GDH786331:GDH786334 GND786331:GND786334 GWZ786331:GWZ786334 HGV786331:HGV786334 HQR786331:HQR786334 IAN786331:IAN786334 IKJ786331:IKJ786334 IUF786331:IUF786334 JEB786331:JEB786334 JNX786331:JNX786334 JXT786331:JXT786334 KHP786331:KHP786334 KRL786331:KRL786334 LBH786331:LBH786334 LLD786331:LLD786334 LUZ786331:LUZ786334 MEV786331:MEV786334 MOR786331:MOR786334 MYN786331:MYN786334 NIJ786331:NIJ786334 NSF786331:NSF786334 OCB786331:OCB786334 OLX786331:OLX786334 OVT786331:OVT786334 PFP786331:PFP786334 PPL786331:PPL786334 PZH786331:PZH786334 QJD786331:QJD786334 QSZ786331:QSZ786334 RCV786331:RCV786334 RMR786331:RMR786334 RWN786331:RWN786334 SGJ786331:SGJ786334 SQF786331:SQF786334 TAB786331:TAB786334 TJX786331:TJX786334 TTT786331:TTT786334 UDP786331:UDP786334 UNL786331:UNL786334 UXH786331:UXH786334 VHD786331:VHD786334 VQZ786331:VQZ786334 WAV786331:WAV786334 WKR786331:WKR786334 WUN786331:WUN786334 M851868:M851871 IB851867:IB851870 RX851867:RX851870 ABT851867:ABT851870 ALP851867:ALP851870 AVL851867:AVL851870 BFH851867:BFH851870 BPD851867:BPD851870 BYZ851867:BYZ851870 CIV851867:CIV851870 CSR851867:CSR851870 DCN851867:DCN851870 DMJ851867:DMJ851870 DWF851867:DWF851870 EGB851867:EGB851870 EPX851867:EPX851870 EZT851867:EZT851870 FJP851867:FJP851870 FTL851867:FTL851870 GDH851867:GDH851870 GND851867:GND851870 GWZ851867:GWZ851870 HGV851867:HGV851870 HQR851867:HQR851870 IAN851867:IAN851870 IKJ851867:IKJ851870 IUF851867:IUF851870 JEB851867:JEB851870 JNX851867:JNX851870 JXT851867:JXT851870 KHP851867:KHP851870 KRL851867:KRL851870 LBH851867:LBH851870 LLD851867:LLD851870 LUZ851867:LUZ851870 MEV851867:MEV851870 MOR851867:MOR851870 MYN851867:MYN851870 NIJ851867:NIJ851870 NSF851867:NSF851870 OCB851867:OCB851870 OLX851867:OLX851870 OVT851867:OVT851870 PFP851867:PFP851870 PPL851867:PPL851870 PZH851867:PZH851870 QJD851867:QJD851870 QSZ851867:QSZ851870 RCV851867:RCV851870 RMR851867:RMR851870 RWN851867:RWN851870 SGJ851867:SGJ851870 SQF851867:SQF851870 TAB851867:TAB851870 TJX851867:TJX851870 TTT851867:TTT851870 UDP851867:UDP851870 UNL851867:UNL851870 UXH851867:UXH851870 VHD851867:VHD851870 VQZ851867:VQZ851870 WAV851867:WAV851870 WKR851867:WKR851870 WUN851867:WUN851870 M917404:M917407 IB917403:IB917406 RX917403:RX917406 ABT917403:ABT917406 ALP917403:ALP917406 AVL917403:AVL917406 BFH917403:BFH917406 BPD917403:BPD917406 BYZ917403:BYZ917406 CIV917403:CIV917406 CSR917403:CSR917406 DCN917403:DCN917406 DMJ917403:DMJ917406 DWF917403:DWF917406 EGB917403:EGB917406 EPX917403:EPX917406 EZT917403:EZT917406 FJP917403:FJP917406 FTL917403:FTL917406 GDH917403:GDH917406 GND917403:GND917406 GWZ917403:GWZ917406 HGV917403:HGV917406 HQR917403:HQR917406 IAN917403:IAN917406 IKJ917403:IKJ917406 IUF917403:IUF917406 JEB917403:JEB917406 JNX917403:JNX917406 JXT917403:JXT917406 KHP917403:KHP917406 KRL917403:KRL917406 LBH917403:LBH917406 LLD917403:LLD917406 LUZ917403:LUZ917406 MEV917403:MEV917406 MOR917403:MOR917406 MYN917403:MYN917406 NIJ917403:NIJ917406 NSF917403:NSF917406 OCB917403:OCB917406 OLX917403:OLX917406 OVT917403:OVT917406 PFP917403:PFP917406 PPL917403:PPL917406 PZH917403:PZH917406 QJD917403:QJD917406 QSZ917403:QSZ917406 RCV917403:RCV917406 RMR917403:RMR917406 RWN917403:RWN917406 SGJ917403:SGJ917406 SQF917403:SQF917406 TAB917403:TAB917406 TJX917403:TJX917406 TTT917403:TTT917406 UDP917403:UDP917406 UNL917403:UNL917406 UXH917403:UXH917406 VHD917403:VHD917406 VQZ917403:VQZ917406 WAV917403:WAV917406 WKR917403:WKR917406 WUN917403:WUN917406 M982940:M982943 IB982939:IB982942 RX982939:RX982942 ABT982939:ABT982942 ALP982939:ALP982942 AVL982939:AVL982942 BFH982939:BFH982942 BPD982939:BPD982942 BYZ982939:BYZ982942 CIV982939:CIV982942 CSR982939:CSR982942 DCN982939:DCN982942 DMJ982939:DMJ982942 DWF982939:DWF982942 EGB982939:EGB982942 EPX982939:EPX982942 EZT982939:EZT982942 FJP982939:FJP982942 FTL982939:FTL982942 GDH982939:GDH982942 GND982939:GND982942 GWZ982939:GWZ982942 HGV982939:HGV982942 HQR982939:HQR982942 IAN982939:IAN982942 IKJ982939:IKJ982942 IUF982939:IUF982942 JEB982939:JEB982942 JNX982939:JNX982942 JXT982939:JXT982942 KHP982939:KHP982942 KRL982939:KRL982942 LBH982939:LBH982942 LLD982939:LLD982942 LUZ982939:LUZ982942 MEV982939:MEV982942 MOR982939:MOR982942 MYN982939:MYN982942 NIJ982939:NIJ982942 NSF982939:NSF982942 OCB982939:OCB982942 OLX982939:OLX982942 OVT982939:OVT982942 PFP982939:PFP982942 PPL982939:PPL982942 PZH982939:PZH982942 QJD982939:QJD982942 QSZ982939:QSZ982942 RCV982939:RCV982942 RMR982939:RMR982942 RWN982939:RWN982942 SGJ982939:SGJ982942 SQF982939:SQF982942 TAB982939:TAB982942 TJX982939:TJX982942 TTT982939:TTT982942 UDP982939:UDP982942 UNL982939:UNL982942 UXH982939:UXH982942 VHD982939:VHD982942 VQZ982939:VQZ982942 WAV982939:WAV982942 WKR982939:WKR982942 WUN982939:WUN982942 M65441:M65444 IB65440:IB65443 RX65440:RX65443 ABT65440:ABT65443 ALP65440:ALP65443 AVL65440:AVL65443 BFH65440:BFH65443 BPD65440:BPD65443 BYZ65440:BYZ65443 CIV65440:CIV65443 CSR65440:CSR65443 DCN65440:DCN65443 DMJ65440:DMJ65443 DWF65440:DWF65443 EGB65440:EGB65443 EPX65440:EPX65443 EZT65440:EZT65443 FJP65440:FJP65443 FTL65440:FTL65443 GDH65440:GDH65443 GND65440:GND65443 GWZ65440:GWZ65443 HGV65440:HGV65443 HQR65440:HQR65443 IAN65440:IAN65443 IKJ65440:IKJ65443 IUF65440:IUF65443 JEB65440:JEB65443 JNX65440:JNX65443 JXT65440:JXT65443 KHP65440:KHP65443 KRL65440:KRL65443 LBH65440:LBH65443 LLD65440:LLD65443 LUZ65440:LUZ65443 MEV65440:MEV65443 MOR65440:MOR65443 MYN65440:MYN65443 NIJ65440:NIJ65443 NSF65440:NSF65443 OCB65440:OCB65443 OLX65440:OLX65443 OVT65440:OVT65443 PFP65440:PFP65443 PPL65440:PPL65443 PZH65440:PZH65443 QJD65440:QJD65443 QSZ65440:QSZ65443 RCV65440:RCV65443 RMR65440:RMR65443 RWN65440:RWN65443 SGJ65440:SGJ65443 SQF65440:SQF65443 TAB65440:TAB65443 TJX65440:TJX65443 TTT65440:TTT65443 UDP65440:UDP65443 UNL65440:UNL65443 UXH65440:UXH65443 VHD65440:VHD65443 VQZ65440:VQZ65443 WAV65440:WAV65443 WKR65440:WKR65443 WUN65440:WUN65443 M130977:M130980 IB130976:IB130979 RX130976:RX130979 ABT130976:ABT130979 ALP130976:ALP130979 AVL130976:AVL130979 BFH130976:BFH130979 BPD130976:BPD130979 BYZ130976:BYZ130979 CIV130976:CIV130979 CSR130976:CSR130979 DCN130976:DCN130979 DMJ130976:DMJ130979 DWF130976:DWF130979 EGB130976:EGB130979 EPX130976:EPX130979 EZT130976:EZT130979 FJP130976:FJP130979 FTL130976:FTL130979 GDH130976:GDH130979 GND130976:GND130979 GWZ130976:GWZ130979 HGV130976:HGV130979 HQR130976:HQR130979 IAN130976:IAN130979 IKJ130976:IKJ130979 IUF130976:IUF130979 JEB130976:JEB130979 JNX130976:JNX130979 JXT130976:JXT130979 KHP130976:KHP130979 KRL130976:KRL130979 LBH130976:LBH130979 LLD130976:LLD130979 LUZ130976:LUZ130979 MEV130976:MEV130979 MOR130976:MOR130979 MYN130976:MYN130979 NIJ130976:NIJ130979 NSF130976:NSF130979 OCB130976:OCB130979 OLX130976:OLX130979 OVT130976:OVT130979 PFP130976:PFP130979 PPL130976:PPL130979 PZH130976:PZH130979 QJD130976:QJD130979 QSZ130976:QSZ130979 RCV130976:RCV130979 RMR130976:RMR130979 RWN130976:RWN130979 SGJ130976:SGJ130979 SQF130976:SQF130979 TAB130976:TAB130979 TJX130976:TJX130979 TTT130976:TTT130979 UDP130976:UDP130979 UNL130976:UNL130979 UXH130976:UXH130979 VHD130976:VHD130979 VQZ130976:VQZ130979 WAV130976:WAV130979 WKR130976:WKR130979 WUN130976:WUN130979 M196513:M196516 IB196512:IB196515 RX196512:RX196515 ABT196512:ABT196515 ALP196512:ALP196515 AVL196512:AVL196515 BFH196512:BFH196515 BPD196512:BPD196515 BYZ196512:BYZ196515 CIV196512:CIV196515 CSR196512:CSR196515 DCN196512:DCN196515 DMJ196512:DMJ196515 DWF196512:DWF196515 EGB196512:EGB196515 EPX196512:EPX196515 EZT196512:EZT196515 FJP196512:FJP196515 FTL196512:FTL196515 GDH196512:GDH196515 GND196512:GND196515 GWZ196512:GWZ196515 HGV196512:HGV196515 HQR196512:HQR196515 IAN196512:IAN196515 IKJ196512:IKJ196515 IUF196512:IUF196515 JEB196512:JEB196515 JNX196512:JNX196515 JXT196512:JXT196515 KHP196512:KHP196515 KRL196512:KRL196515 LBH196512:LBH196515 LLD196512:LLD196515 LUZ196512:LUZ196515 MEV196512:MEV196515 MOR196512:MOR196515 MYN196512:MYN196515 NIJ196512:NIJ196515 NSF196512:NSF196515 OCB196512:OCB196515 OLX196512:OLX196515 OVT196512:OVT196515 PFP196512:PFP196515 PPL196512:PPL196515 PZH196512:PZH196515 QJD196512:QJD196515 QSZ196512:QSZ196515 RCV196512:RCV196515 RMR196512:RMR196515 RWN196512:RWN196515 SGJ196512:SGJ196515 SQF196512:SQF196515 TAB196512:TAB196515 TJX196512:TJX196515 TTT196512:TTT196515 UDP196512:UDP196515 UNL196512:UNL196515 UXH196512:UXH196515 VHD196512:VHD196515 VQZ196512:VQZ196515 WAV196512:WAV196515 WKR196512:WKR196515 WUN196512:WUN196515 M262049:M262052 IB262048:IB262051 RX262048:RX262051 ABT262048:ABT262051 ALP262048:ALP262051 AVL262048:AVL262051 BFH262048:BFH262051 BPD262048:BPD262051 BYZ262048:BYZ262051 CIV262048:CIV262051 CSR262048:CSR262051 DCN262048:DCN262051 DMJ262048:DMJ262051 DWF262048:DWF262051 EGB262048:EGB262051 EPX262048:EPX262051 EZT262048:EZT262051 FJP262048:FJP262051 FTL262048:FTL262051 GDH262048:GDH262051 GND262048:GND262051 GWZ262048:GWZ262051 HGV262048:HGV262051 HQR262048:HQR262051 IAN262048:IAN262051 IKJ262048:IKJ262051 IUF262048:IUF262051 JEB262048:JEB262051 JNX262048:JNX262051 JXT262048:JXT262051 KHP262048:KHP262051 KRL262048:KRL262051 LBH262048:LBH262051 LLD262048:LLD262051 LUZ262048:LUZ262051 MEV262048:MEV262051 MOR262048:MOR262051 MYN262048:MYN262051 NIJ262048:NIJ262051 NSF262048:NSF262051 OCB262048:OCB262051 OLX262048:OLX262051 OVT262048:OVT262051 PFP262048:PFP262051 PPL262048:PPL262051 PZH262048:PZH262051 QJD262048:QJD262051 QSZ262048:QSZ262051 RCV262048:RCV262051 RMR262048:RMR262051 RWN262048:RWN262051 SGJ262048:SGJ262051 SQF262048:SQF262051 TAB262048:TAB262051 TJX262048:TJX262051 TTT262048:TTT262051 UDP262048:UDP262051 UNL262048:UNL262051 UXH262048:UXH262051 VHD262048:VHD262051 VQZ262048:VQZ262051 WAV262048:WAV262051 WKR262048:WKR262051 WUN262048:WUN262051 M327585:M327588 IB327584:IB327587 RX327584:RX327587 ABT327584:ABT327587 ALP327584:ALP327587 AVL327584:AVL327587 BFH327584:BFH327587 BPD327584:BPD327587 BYZ327584:BYZ327587 CIV327584:CIV327587 CSR327584:CSR327587 DCN327584:DCN327587 DMJ327584:DMJ327587 DWF327584:DWF327587 EGB327584:EGB327587 EPX327584:EPX327587 EZT327584:EZT327587 FJP327584:FJP327587 FTL327584:FTL327587 GDH327584:GDH327587 GND327584:GND327587 GWZ327584:GWZ327587 HGV327584:HGV327587 HQR327584:HQR327587 IAN327584:IAN327587 IKJ327584:IKJ327587 IUF327584:IUF327587 JEB327584:JEB327587 JNX327584:JNX327587 JXT327584:JXT327587 KHP327584:KHP327587 KRL327584:KRL327587 LBH327584:LBH327587 LLD327584:LLD327587 LUZ327584:LUZ327587 MEV327584:MEV327587 MOR327584:MOR327587 MYN327584:MYN327587 NIJ327584:NIJ327587 NSF327584:NSF327587 OCB327584:OCB327587 OLX327584:OLX327587 OVT327584:OVT327587 PFP327584:PFP327587 PPL327584:PPL327587 PZH327584:PZH327587 QJD327584:QJD327587 QSZ327584:QSZ327587 RCV327584:RCV327587 RMR327584:RMR327587 RWN327584:RWN327587 SGJ327584:SGJ327587 SQF327584:SQF327587 TAB327584:TAB327587 TJX327584:TJX327587 TTT327584:TTT327587 UDP327584:UDP327587 UNL327584:UNL327587 UXH327584:UXH327587 VHD327584:VHD327587 VQZ327584:VQZ327587 WAV327584:WAV327587 WKR327584:WKR327587 WUN327584:WUN327587 M393121:M393124 IB393120:IB393123 RX393120:RX393123 ABT393120:ABT393123 ALP393120:ALP393123 AVL393120:AVL393123 BFH393120:BFH393123 BPD393120:BPD393123 BYZ393120:BYZ393123 CIV393120:CIV393123 CSR393120:CSR393123 DCN393120:DCN393123 DMJ393120:DMJ393123 DWF393120:DWF393123 EGB393120:EGB393123 EPX393120:EPX393123 EZT393120:EZT393123 FJP393120:FJP393123 FTL393120:FTL393123 GDH393120:GDH393123 GND393120:GND393123 GWZ393120:GWZ393123 HGV393120:HGV393123 HQR393120:HQR393123 IAN393120:IAN393123 IKJ393120:IKJ393123 IUF393120:IUF393123 JEB393120:JEB393123 JNX393120:JNX393123 JXT393120:JXT393123 KHP393120:KHP393123 KRL393120:KRL393123 LBH393120:LBH393123 LLD393120:LLD393123 LUZ393120:LUZ393123 MEV393120:MEV393123 MOR393120:MOR393123 MYN393120:MYN393123 NIJ393120:NIJ393123 NSF393120:NSF393123 OCB393120:OCB393123 OLX393120:OLX393123 OVT393120:OVT393123 PFP393120:PFP393123 PPL393120:PPL393123 PZH393120:PZH393123 QJD393120:QJD393123 QSZ393120:QSZ393123 RCV393120:RCV393123 RMR393120:RMR393123 RWN393120:RWN393123 SGJ393120:SGJ393123 SQF393120:SQF393123 TAB393120:TAB393123 TJX393120:TJX393123 TTT393120:TTT393123 UDP393120:UDP393123 UNL393120:UNL393123 UXH393120:UXH393123 VHD393120:VHD393123 VQZ393120:VQZ393123 WAV393120:WAV393123 WKR393120:WKR393123 WUN393120:WUN393123 M458657:M458660 IB458656:IB458659 RX458656:RX458659 ABT458656:ABT458659 ALP458656:ALP458659 AVL458656:AVL458659 BFH458656:BFH458659 BPD458656:BPD458659 BYZ458656:BYZ458659 CIV458656:CIV458659 CSR458656:CSR458659 DCN458656:DCN458659 DMJ458656:DMJ458659 DWF458656:DWF458659 EGB458656:EGB458659 EPX458656:EPX458659 EZT458656:EZT458659 FJP458656:FJP458659 FTL458656:FTL458659 GDH458656:GDH458659 GND458656:GND458659 GWZ458656:GWZ458659 HGV458656:HGV458659 HQR458656:HQR458659 IAN458656:IAN458659 IKJ458656:IKJ458659 IUF458656:IUF458659 JEB458656:JEB458659 JNX458656:JNX458659 JXT458656:JXT458659 KHP458656:KHP458659 KRL458656:KRL458659 LBH458656:LBH458659 LLD458656:LLD458659 LUZ458656:LUZ458659 MEV458656:MEV458659 MOR458656:MOR458659 MYN458656:MYN458659 NIJ458656:NIJ458659 NSF458656:NSF458659 OCB458656:OCB458659 OLX458656:OLX458659 OVT458656:OVT458659 PFP458656:PFP458659 PPL458656:PPL458659 PZH458656:PZH458659 QJD458656:QJD458659 QSZ458656:QSZ458659 RCV458656:RCV458659 RMR458656:RMR458659 RWN458656:RWN458659 SGJ458656:SGJ458659 SQF458656:SQF458659 TAB458656:TAB458659 TJX458656:TJX458659 TTT458656:TTT458659 UDP458656:UDP458659 UNL458656:UNL458659 UXH458656:UXH458659 VHD458656:VHD458659 VQZ458656:VQZ458659 WAV458656:WAV458659 WKR458656:WKR458659 WUN458656:WUN458659 M524193:M524196 IB524192:IB524195 RX524192:RX524195 ABT524192:ABT524195 ALP524192:ALP524195 AVL524192:AVL524195 BFH524192:BFH524195 BPD524192:BPD524195 BYZ524192:BYZ524195 CIV524192:CIV524195 CSR524192:CSR524195 DCN524192:DCN524195 DMJ524192:DMJ524195 DWF524192:DWF524195 EGB524192:EGB524195 EPX524192:EPX524195 EZT524192:EZT524195 FJP524192:FJP524195 FTL524192:FTL524195 GDH524192:GDH524195 GND524192:GND524195 GWZ524192:GWZ524195 HGV524192:HGV524195 HQR524192:HQR524195 IAN524192:IAN524195 IKJ524192:IKJ524195 IUF524192:IUF524195 JEB524192:JEB524195 JNX524192:JNX524195 JXT524192:JXT524195 KHP524192:KHP524195 KRL524192:KRL524195 LBH524192:LBH524195 LLD524192:LLD524195 LUZ524192:LUZ524195 MEV524192:MEV524195 MOR524192:MOR524195 MYN524192:MYN524195 NIJ524192:NIJ524195 NSF524192:NSF524195 OCB524192:OCB524195 OLX524192:OLX524195 OVT524192:OVT524195 PFP524192:PFP524195 PPL524192:PPL524195 PZH524192:PZH524195 QJD524192:QJD524195 QSZ524192:QSZ524195 RCV524192:RCV524195 RMR524192:RMR524195 RWN524192:RWN524195 SGJ524192:SGJ524195 SQF524192:SQF524195 TAB524192:TAB524195 TJX524192:TJX524195 TTT524192:TTT524195 UDP524192:UDP524195 UNL524192:UNL524195 UXH524192:UXH524195 VHD524192:VHD524195 VQZ524192:VQZ524195 WAV524192:WAV524195 WKR524192:WKR524195 WUN524192:WUN524195 M589729:M589732 IB589728:IB589731 RX589728:RX589731 ABT589728:ABT589731 ALP589728:ALP589731 AVL589728:AVL589731 BFH589728:BFH589731 BPD589728:BPD589731 BYZ589728:BYZ589731 CIV589728:CIV589731 CSR589728:CSR589731 DCN589728:DCN589731 DMJ589728:DMJ589731 DWF589728:DWF589731 EGB589728:EGB589731 EPX589728:EPX589731 EZT589728:EZT589731 FJP589728:FJP589731 FTL589728:FTL589731 GDH589728:GDH589731 GND589728:GND589731 GWZ589728:GWZ589731 HGV589728:HGV589731 HQR589728:HQR589731 IAN589728:IAN589731 IKJ589728:IKJ589731 IUF589728:IUF589731 JEB589728:JEB589731 JNX589728:JNX589731 JXT589728:JXT589731 KHP589728:KHP589731 KRL589728:KRL589731 LBH589728:LBH589731 LLD589728:LLD589731 LUZ589728:LUZ589731 MEV589728:MEV589731 MOR589728:MOR589731 MYN589728:MYN589731 NIJ589728:NIJ589731 NSF589728:NSF589731 OCB589728:OCB589731 OLX589728:OLX589731 OVT589728:OVT589731 PFP589728:PFP589731 PPL589728:PPL589731 PZH589728:PZH589731 QJD589728:QJD589731 QSZ589728:QSZ589731 RCV589728:RCV589731 RMR589728:RMR589731 RWN589728:RWN589731 SGJ589728:SGJ589731 SQF589728:SQF589731 TAB589728:TAB589731 TJX589728:TJX589731 TTT589728:TTT589731 UDP589728:UDP589731 UNL589728:UNL589731 UXH589728:UXH589731 VHD589728:VHD589731 VQZ589728:VQZ589731 WAV589728:WAV589731 WKR589728:WKR589731 WUN589728:WUN589731 M655265:M655268 IB655264:IB655267 RX655264:RX655267 ABT655264:ABT655267 ALP655264:ALP655267 AVL655264:AVL655267 BFH655264:BFH655267 BPD655264:BPD655267 BYZ655264:BYZ655267 CIV655264:CIV655267 CSR655264:CSR655267 DCN655264:DCN655267 DMJ655264:DMJ655267 DWF655264:DWF655267 EGB655264:EGB655267 EPX655264:EPX655267 EZT655264:EZT655267 FJP655264:FJP655267 FTL655264:FTL655267 GDH655264:GDH655267 GND655264:GND655267 GWZ655264:GWZ655267 HGV655264:HGV655267 HQR655264:HQR655267 IAN655264:IAN655267 IKJ655264:IKJ655267 IUF655264:IUF655267 JEB655264:JEB655267 JNX655264:JNX655267 JXT655264:JXT655267 KHP655264:KHP655267 KRL655264:KRL655267 LBH655264:LBH655267 LLD655264:LLD655267 LUZ655264:LUZ655267 MEV655264:MEV655267 MOR655264:MOR655267 MYN655264:MYN655267 NIJ655264:NIJ655267 NSF655264:NSF655267 OCB655264:OCB655267 OLX655264:OLX655267 OVT655264:OVT655267 PFP655264:PFP655267 PPL655264:PPL655267 PZH655264:PZH655267 QJD655264:QJD655267 QSZ655264:QSZ655267 RCV655264:RCV655267 RMR655264:RMR655267 RWN655264:RWN655267 SGJ655264:SGJ655267 SQF655264:SQF655267 TAB655264:TAB655267 TJX655264:TJX655267 TTT655264:TTT655267 UDP655264:UDP655267 UNL655264:UNL655267 UXH655264:UXH655267 VHD655264:VHD655267 VQZ655264:VQZ655267 WAV655264:WAV655267 WKR655264:WKR655267 WUN655264:WUN655267 M720801:M720804 IB720800:IB720803 RX720800:RX720803 ABT720800:ABT720803 ALP720800:ALP720803 AVL720800:AVL720803 BFH720800:BFH720803 BPD720800:BPD720803 BYZ720800:BYZ720803 CIV720800:CIV720803 CSR720800:CSR720803 DCN720800:DCN720803 DMJ720800:DMJ720803 DWF720800:DWF720803 EGB720800:EGB720803 EPX720800:EPX720803 EZT720800:EZT720803 FJP720800:FJP720803 FTL720800:FTL720803 GDH720800:GDH720803 GND720800:GND720803 GWZ720800:GWZ720803 HGV720800:HGV720803 HQR720800:HQR720803 IAN720800:IAN720803 IKJ720800:IKJ720803 IUF720800:IUF720803 JEB720800:JEB720803 JNX720800:JNX720803 JXT720800:JXT720803 KHP720800:KHP720803 KRL720800:KRL720803 LBH720800:LBH720803 LLD720800:LLD720803 LUZ720800:LUZ720803 MEV720800:MEV720803 MOR720800:MOR720803 MYN720800:MYN720803 NIJ720800:NIJ720803 NSF720800:NSF720803 OCB720800:OCB720803 OLX720800:OLX720803 OVT720800:OVT720803 PFP720800:PFP720803 PPL720800:PPL720803 PZH720800:PZH720803 QJD720800:QJD720803 QSZ720800:QSZ720803 RCV720800:RCV720803 RMR720800:RMR720803 RWN720800:RWN720803 SGJ720800:SGJ720803 SQF720800:SQF720803 TAB720800:TAB720803 TJX720800:TJX720803 TTT720800:TTT720803 UDP720800:UDP720803 UNL720800:UNL720803 UXH720800:UXH720803 VHD720800:VHD720803 VQZ720800:VQZ720803 WAV720800:WAV720803 WKR720800:WKR720803 WUN720800:WUN720803 M786337:M786340 IB786336:IB786339 RX786336:RX786339 ABT786336:ABT786339 ALP786336:ALP786339 AVL786336:AVL786339 BFH786336:BFH786339 BPD786336:BPD786339 BYZ786336:BYZ786339 CIV786336:CIV786339 CSR786336:CSR786339 DCN786336:DCN786339 DMJ786336:DMJ786339 DWF786336:DWF786339 EGB786336:EGB786339 EPX786336:EPX786339 EZT786336:EZT786339 FJP786336:FJP786339 FTL786336:FTL786339 GDH786336:GDH786339 GND786336:GND786339 GWZ786336:GWZ786339 HGV786336:HGV786339 HQR786336:HQR786339 IAN786336:IAN786339 IKJ786336:IKJ786339 IUF786336:IUF786339 JEB786336:JEB786339 JNX786336:JNX786339 JXT786336:JXT786339 KHP786336:KHP786339 KRL786336:KRL786339 LBH786336:LBH786339 LLD786336:LLD786339 LUZ786336:LUZ786339 MEV786336:MEV786339 MOR786336:MOR786339 MYN786336:MYN786339 NIJ786336:NIJ786339 NSF786336:NSF786339 OCB786336:OCB786339 OLX786336:OLX786339 OVT786336:OVT786339 PFP786336:PFP786339 PPL786336:PPL786339 PZH786336:PZH786339 QJD786336:QJD786339 QSZ786336:QSZ786339 RCV786336:RCV786339 RMR786336:RMR786339 RWN786336:RWN786339 SGJ786336:SGJ786339 SQF786336:SQF786339 TAB786336:TAB786339 TJX786336:TJX786339 TTT786336:TTT786339 UDP786336:UDP786339 UNL786336:UNL786339 UXH786336:UXH786339 VHD786336:VHD786339 VQZ786336:VQZ786339 WAV786336:WAV786339 WKR786336:WKR786339 WUN786336:WUN786339 M851873:M851876 IB851872:IB851875 RX851872:RX851875 ABT851872:ABT851875 ALP851872:ALP851875 AVL851872:AVL851875 BFH851872:BFH851875 BPD851872:BPD851875 BYZ851872:BYZ851875 CIV851872:CIV851875 CSR851872:CSR851875 DCN851872:DCN851875 DMJ851872:DMJ851875 DWF851872:DWF851875 EGB851872:EGB851875 EPX851872:EPX851875 EZT851872:EZT851875 FJP851872:FJP851875 FTL851872:FTL851875 GDH851872:GDH851875 GND851872:GND851875 GWZ851872:GWZ851875 HGV851872:HGV851875 HQR851872:HQR851875 IAN851872:IAN851875 IKJ851872:IKJ851875 IUF851872:IUF851875 JEB851872:JEB851875 JNX851872:JNX851875 JXT851872:JXT851875 KHP851872:KHP851875 KRL851872:KRL851875 LBH851872:LBH851875 LLD851872:LLD851875 LUZ851872:LUZ851875 MEV851872:MEV851875 MOR851872:MOR851875 MYN851872:MYN851875 NIJ851872:NIJ851875 NSF851872:NSF851875 OCB851872:OCB851875 OLX851872:OLX851875 OVT851872:OVT851875 PFP851872:PFP851875 PPL851872:PPL851875 PZH851872:PZH851875 QJD851872:QJD851875 QSZ851872:QSZ851875 RCV851872:RCV851875 RMR851872:RMR851875 RWN851872:RWN851875 SGJ851872:SGJ851875 SQF851872:SQF851875 TAB851872:TAB851875 TJX851872:TJX851875 TTT851872:TTT851875 UDP851872:UDP851875 UNL851872:UNL851875 UXH851872:UXH851875 VHD851872:VHD851875 VQZ851872:VQZ851875 WAV851872:WAV851875 WKR851872:WKR851875 WUN851872:WUN851875 M917409:M917412 IB917408:IB917411 RX917408:RX917411 ABT917408:ABT917411 ALP917408:ALP917411 AVL917408:AVL917411 BFH917408:BFH917411 BPD917408:BPD917411 BYZ917408:BYZ917411 CIV917408:CIV917411 CSR917408:CSR917411 DCN917408:DCN917411 DMJ917408:DMJ917411 DWF917408:DWF917411 EGB917408:EGB917411 EPX917408:EPX917411 EZT917408:EZT917411 FJP917408:FJP917411 FTL917408:FTL917411 GDH917408:GDH917411 GND917408:GND917411 GWZ917408:GWZ917411 HGV917408:HGV917411 HQR917408:HQR917411 IAN917408:IAN917411 IKJ917408:IKJ917411 IUF917408:IUF917411 JEB917408:JEB917411 JNX917408:JNX917411 JXT917408:JXT917411 KHP917408:KHP917411 KRL917408:KRL917411 LBH917408:LBH917411 LLD917408:LLD917411 LUZ917408:LUZ917411 MEV917408:MEV917411 MOR917408:MOR917411 MYN917408:MYN917411 NIJ917408:NIJ917411 NSF917408:NSF917411 OCB917408:OCB917411 OLX917408:OLX917411 OVT917408:OVT917411 PFP917408:PFP917411 PPL917408:PPL917411 PZH917408:PZH917411 QJD917408:QJD917411 QSZ917408:QSZ917411 RCV917408:RCV917411 RMR917408:RMR917411 RWN917408:RWN917411 SGJ917408:SGJ917411 SQF917408:SQF917411 TAB917408:TAB917411 TJX917408:TJX917411 TTT917408:TTT917411 UDP917408:UDP917411 UNL917408:UNL917411 UXH917408:UXH917411 VHD917408:VHD917411 VQZ917408:VQZ917411 WAV917408:WAV917411 WKR917408:WKR917411 WUN917408:WUN917411 M982945:M982948 IB982944:IB982947 RX982944:RX982947 ABT982944:ABT982947 ALP982944:ALP982947 AVL982944:AVL982947 BFH982944:BFH982947 BPD982944:BPD982947 BYZ982944:BYZ982947 CIV982944:CIV982947 CSR982944:CSR982947 DCN982944:DCN982947 DMJ982944:DMJ982947 DWF982944:DWF982947 EGB982944:EGB982947 EPX982944:EPX982947 EZT982944:EZT982947 FJP982944:FJP982947 FTL982944:FTL982947 GDH982944:GDH982947 GND982944:GND982947 GWZ982944:GWZ982947 HGV982944:HGV982947 HQR982944:HQR982947 IAN982944:IAN982947 IKJ982944:IKJ982947 IUF982944:IUF982947 JEB982944:JEB982947 JNX982944:JNX982947 JXT982944:JXT982947 KHP982944:KHP982947 KRL982944:KRL982947 LBH982944:LBH982947 LLD982944:LLD982947 LUZ982944:LUZ982947 MEV982944:MEV982947 MOR982944:MOR982947 MYN982944:MYN982947 NIJ982944:NIJ982947 NSF982944:NSF982947 OCB982944:OCB982947 OLX982944:OLX982947 OVT982944:OVT982947 PFP982944:PFP982947 PPL982944:PPL982947 PZH982944:PZH982947 QJD982944:QJD982947 QSZ982944:QSZ982947 RCV982944:RCV982947 RMR982944:RMR982947 RWN982944:RWN982947 SGJ982944:SGJ982947 SQF982944:SQF982947 TAB982944:TAB982947 TJX982944:TJX982947 TTT982944:TTT982947 UDP982944:UDP982947 UNL982944:UNL982947 UXH982944:UXH982947 VHD982944:VHD982947 VQZ982944:VQZ982947 WAV982944:WAV982947 WKR982944:WKR982947 WUN982944:WUN982947 M65446:M65449 IB65445:IB65448 RX65445:RX65448 ABT65445:ABT65448 ALP65445:ALP65448 AVL65445:AVL65448 BFH65445:BFH65448 BPD65445:BPD65448 BYZ65445:BYZ65448 CIV65445:CIV65448 CSR65445:CSR65448 DCN65445:DCN65448 DMJ65445:DMJ65448 DWF65445:DWF65448 EGB65445:EGB65448 EPX65445:EPX65448 EZT65445:EZT65448 FJP65445:FJP65448 FTL65445:FTL65448 GDH65445:GDH65448 GND65445:GND65448 GWZ65445:GWZ65448 HGV65445:HGV65448 HQR65445:HQR65448 IAN65445:IAN65448 IKJ65445:IKJ65448 IUF65445:IUF65448 JEB65445:JEB65448 JNX65445:JNX65448 JXT65445:JXT65448 KHP65445:KHP65448 KRL65445:KRL65448 LBH65445:LBH65448 LLD65445:LLD65448 LUZ65445:LUZ65448 MEV65445:MEV65448 MOR65445:MOR65448 MYN65445:MYN65448 NIJ65445:NIJ65448 NSF65445:NSF65448 OCB65445:OCB65448 OLX65445:OLX65448 OVT65445:OVT65448 PFP65445:PFP65448 PPL65445:PPL65448 PZH65445:PZH65448 QJD65445:QJD65448 QSZ65445:QSZ65448 RCV65445:RCV65448 RMR65445:RMR65448 RWN65445:RWN65448 SGJ65445:SGJ65448 SQF65445:SQF65448 TAB65445:TAB65448 TJX65445:TJX65448 TTT65445:TTT65448 UDP65445:UDP65448 UNL65445:UNL65448 UXH65445:UXH65448 VHD65445:VHD65448 VQZ65445:VQZ65448 WAV65445:WAV65448 WKR65445:WKR65448 WUN65445:WUN65448 M130982:M130985 IB130981:IB130984 RX130981:RX130984 ABT130981:ABT130984 ALP130981:ALP130984 AVL130981:AVL130984 BFH130981:BFH130984 BPD130981:BPD130984 BYZ130981:BYZ130984 CIV130981:CIV130984 CSR130981:CSR130984 DCN130981:DCN130984 DMJ130981:DMJ130984 DWF130981:DWF130984 EGB130981:EGB130984 EPX130981:EPX130984 EZT130981:EZT130984 FJP130981:FJP130984 FTL130981:FTL130984 GDH130981:GDH130984 GND130981:GND130984 GWZ130981:GWZ130984 HGV130981:HGV130984 HQR130981:HQR130984 IAN130981:IAN130984 IKJ130981:IKJ130984 IUF130981:IUF130984 JEB130981:JEB130984 JNX130981:JNX130984 JXT130981:JXT130984 KHP130981:KHP130984 KRL130981:KRL130984 LBH130981:LBH130984 LLD130981:LLD130984 LUZ130981:LUZ130984 MEV130981:MEV130984 MOR130981:MOR130984 MYN130981:MYN130984 NIJ130981:NIJ130984 NSF130981:NSF130984 OCB130981:OCB130984 OLX130981:OLX130984 OVT130981:OVT130984 PFP130981:PFP130984 PPL130981:PPL130984 PZH130981:PZH130984 QJD130981:QJD130984 QSZ130981:QSZ130984 RCV130981:RCV130984 RMR130981:RMR130984 RWN130981:RWN130984 SGJ130981:SGJ130984 SQF130981:SQF130984 TAB130981:TAB130984 TJX130981:TJX130984 TTT130981:TTT130984 UDP130981:UDP130984 UNL130981:UNL130984 UXH130981:UXH130984 VHD130981:VHD130984 VQZ130981:VQZ130984 WAV130981:WAV130984 WKR130981:WKR130984 WUN130981:WUN130984 M196518:M196521 IB196517:IB196520 RX196517:RX196520 ABT196517:ABT196520 ALP196517:ALP196520 AVL196517:AVL196520 BFH196517:BFH196520 BPD196517:BPD196520 BYZ196517:BYZ196520 CIV196517:CIV196520 CSR196517:CSR196520 DCN196517:DCN196520 DMJ196517:DMJ196520 DWF196517:DWF196520 EGB196517:EGB196520 EPX196517:EPX196520 EZT196517:EZT196520 FJP196517:FJP196520 FTL196517:FTL196520 GDH196517:GDH196520 GND196517:GND196520 GWZ196517:GWZ196520 HGV196517:HGV196520 HQR196517:HQR196520 IAN196517:IAN196520 IKJ196517:IKJ196520 IUF196517:IUF196520 JEB196517:JEB196520 JNX196517:JNX196520 JXT196517:JXT196520 KHP196517:KHP196520 KRL196517:KRL196520 LBH196517:LBH196520 LLD196517:LLD196520 LUZ196517:LUZ196520 MEV196517:MEV196520 MOR196517:MOR196520 MYN196517:MYN196520 NIJ196517:NIJ196520 NSF196517:NSF196520 OCB196517:OCB196520 OLX196517:OLX196520 OVT196517:OVT196520 PFP196517:PFP196520 PPL196517:PPL196520 PZH196517:PZH196520 QJD196517:QJD196520 QSZ196517:QSZ196520 RCV196517:RCV196520 RMR196517:RMR196520 RWN196517:RWN196520 SGJ196517:SGJ196520 SQF196517:SQF196520 TAB196517:TAB196520 TJX196517:TJX196520 TTT196517:TTT196520 UDP196517:UDP196520 UNL196517:UNL196520 UXH196517:UXH196520 VHD196517:VHD196520 VQZ196517:VQZ196520 WAV196517:WAV196520 WKR196517:WKR196520 WUN196517:WUN196520 M262054:M262057 IB262053:IB262056 RX262053:RX262056 ABT262053:ABT262056 ALP262053:ALP262056 AVL262053:AVL262056 BFH262053:BFH262056 BPD262053:BPD262056 BYZ262053:BYZ262056 CIV262053:CIV262056 CSR262053:CSR262056 DCN262053:DCN262056 DMJ262053:DMJ262056 DWF262053:DWF262056 EGB262053:EGB262056 EPX262053:EPX262056 EZT262053:EZT262056 FJP262053:FJP262056 FTL262053:FTL262056 GDH262053:GDH262056 GND262053:GND262056 GWZ262053:GWZ262056 HGV262053:HGV262056 HQR262053:HQR262056 IAN262053:IAN262056 IKJ262053:IKJ262056 IUF262053:IUF262056 JEB262053:JEB262056 JNX262053:JNX262056 JXT262053:JXT262056 KHP262053:KHP262056 KRL262053:KRL262056 LBH262053:LBH262056 LLD262053:LLD262056 LUZ262053:LUZ262056 MEV262053:MEV262056 MOR262053:MOR262056 MYN262053:MYN262056 NIJ262053:NIJ262056 NSF262053:NSF262056 OCB262053:OCB262056 OLX262053:OLX262056 OVT262053:OVT262056 PFP262053:PFP262056 PPL262053:PPL262056 PZH262053:PZH262056 QJD262053:QJD262056 QSZ262053:QSZ262056 RCV262053:RCV262056 RMR262053:RMR262056 RWN262053:RWN262056 SGJ262053:SGJ262056 SQF262053:SQF262056 TAB262053:TAB262056 TJX262053:TJX262056 TTT262053:TTT262056 UDP262053:UDP262056 UNL262053:UNL262056 UXH262053:UXH262056 VHD262053:VHD262056 VQZ262053:VQZ262056 WAV262053:WAV262056 WKR262053:WKR262056 WUN262053:WUN262056 M327590:M327593 IB327589:IB327592 RX327589:RX327592 ABT327589:ABT327592 ALP327589:ALP327592 AVL327589:AVL327592 BFH327589:BFH327592 BPD327589:BPD327592 BYZ327589:BYZ327592 CIV327589:CIV327592 CSR327589:CSR327592 DCN327589:DCN327592 DMJ327589:DMJ327592 DWF327589:DWF327592 EGB327589:EGB327592 EPX327589:EPX327592 EZT327589:EZT327592 FJP327589:FJP327592 FTL327589:FTL327592 GDH327589:GDH327592 GND327589:GND327592 GWZ327589:GWZ327592 HGV327589:HGV327592 HQR327589:HQR327592 IAN327589:IAN327592 IKJ327589:IKJ327592 IUF327589:IUF327592 JEB327589:JEB327592 JNX327589:JNX327592 JXT327589:JXT327592 KHP327589:KHP327592 KRL327589:KRL327592 LBH327589:LBH327592 LLD327589:LLD327592 LUZ327589:LUZ327592 MEV327589:MEV327592 MOR327589:MOR327592 MYN327589:MYN327592 NIJ327589:NIJ327592 NSF327589:NSF327592 OCB327589:OCB327592 OLX327589:OLX327592 OVT327589:OVT327592 PFP327589:PFP327592 PPL327589:PPL327592 PZH327589:PZH327592 QJD327589:QJD327592 QSZ327589:QSZ327592 RCV327589:RCV327592 RMR327589:RMR327592 RWN327589:RWN327592 SGJ327589:SGJ327592 SQF327589:SQF327592 TAB327589:TAB327592 TJX327589:TJX327592 TTT327589:TTT327592 UDP327589:UDP327592 UNL327589:UNL327592 UXH327589:UXH327592 VHD327589:VHD327592 VQZ327589:VQZ327592 WAV327589:WAV327592 WKR327589:WKR327592 WUN327589:WUN327592 M393126:M393129 IB393125:IB393128 RX393125:RX393128 ABT393125:ABT393128 ALP393125:ALP393128 AVL393125:AVL393128 BFH393125:BFH393128 BPD393125:BPD393128 BYZ393125:BYZ393128 CIV393125:CIV393128 CSR393125:CSR393128 DCN393125:DCN393128 DMJ393125:DMJ393128 DWF393125:DWF393128 EGB393125:EGB393128 EPX393125:EPX393128 EZT393125:EZT393128 FJP393125:FJP393128 FTL393125:FTL393128 GDH393125:GDH393128 GND393125:GND393128 GWZ393125:GWZ393128 HGV393125:HGV393128 HQR393125:HQR393128 IAN393125:IAN393128 IKJ393125:IKJ393128 IUF393125:IUF393128 JEB393125:JEB393128 JNX393125:JNX393128 JXT393125:JXT393128 KHP393125:KHP393128 KRL393125:KRL393128 LBH393125:LBH393128 LLD393125:LLD393128 LUZ393125:LUZ393128 MEV393125:MEV393128 MOR393125:MOR393128 MYN393125:MYN393128 NIJ393125:NIJ393128 NSF393125:NSF393128 OCB393125:OCB393128 OLX393125:OLX393128 OVT393125:OVT393128 PFP393125:PFP393128 PPL393125:PPL393128 PZH393125:PZH393128 QJD393125:QJD393128 QSZ393125:QSZ393128 RCV393125:RCV393128 RMR393125:RMR393128 RWN393125:RWN393128 SGJ393125:SGJ393128 SQF393125:SQF393128 TAB393125:TAB393128 TJX393125:TJX393128 TTT393125:TTT393128 UDP393125:UDP393128 UNL393125:UNL393128 UXH393125:UXH393128 VHD393125:VHD393128 VQZ393125:VQZ393128 WAV393125:WAV393128 WKR393125:WKR393128 WUN393125:WUN393128 M458662:M458665 IB458661:IB458664 RX458661:RX458664 ABT458661:ABT458664 ALP458661:ALP458664 AVL458661:AVL458664 BFH458661:BFH458664 BPD458661:BPD458664 BYZ458661:BYZ458664 CIV458661:CIV458664 CSR458661:CSR458664 DCN458661:DCN458664 DMJ458661:DMJ458664 DWF458661:DWF458664 EGB458661:EGB458664 EPX458661:EPX458664 EZT458661:EZT458664 FJP458661:FJP458664 FTL458661:FTL458664 GDH458661:GDH458664 GND458661:GND458664 GWZ458661:GWZ458664 HGV458661:HGV458664 HQR458661:HQR458664 IAN458661:IAN458664 IKJ458661:IKJ458664 IUF458661:IUF458664 JEB458661:JEB458664 JNX458661:JNX458664 JXT458661:JXT458664 KHP458661:KHP458664 KRL458661:KRL458664 LBH458661:LBH458664 LLD458661:LLD458664 LUZ458661:LUZ458664 MEV458661:MEV458664 MOR458661:MOR458664 MYN458661:MYN458664 NIJ458661:NIJ458664 NSF458661:NSF458664 OCB458661:OCB458664 OLX458661:OLX458664 OVT458661:OVT458664 PFP458661:PFP458664 PPL458661:PPL458664 PZH458661:PZH458664 QJD458661:QJD458664 QSZ458661:QSZ458664 RCV458661:RCV458664 RMR458661:RMR458664 RWN458661:RWN458664 SGJ458661:SGJ458664 SQF458661:SQF458664 TAB458661:TAB458664 TJX458661:TJX458664 TTT458661:TTT458664 UDP458661:UDP458664 UNL458661:UNL458664 UXH458661:UXH458664 VHD458661:VHD458664 VQZ458661:VQZ458664 WAV458661:WAV458664 WKR458661:WKR458664 WUN458661:WUN458664 M524198:M524201 IB524197:IB524200 RX524197:RX524200 ABT524197:ABT524200 ALP524197:ALP524200 AVL524197:AVL524200 BFH524197:BFH524200 BPD524197:BPD524200 BYZ524197:BYZ524200 CIV524197:CIV524200 CSR524197:CSR524200 DCN524197:DCN524200 DMJ524197:DMJ524200 DWF524197:DWF524200 EGB524197:EGB524200 EPX524197:EPX524200 EZT524197:EZT524200 FJP524197:FJP524200 FTL524197:FTL524200 GDH524197:GDH524200 GND524197:GND524200 GWZ524197:GWZ524200 HGV524197:HGV524200 HQR524197:HQR524200 IAN524197:IAN524200 IKJ524197:IKJ524200 IUF524197:IUF524200 JEB524197:JEB524200 JNX524197:JNX524200 JXT524197:JXT524200 KHP524197:KHP524200 KRL524197:KRL524200 LBH524197:LBH524200 LLD524197:LLD524200 LUZ524197:LUZ524200 MEV524197:MEV524200 MOR524197:MOR524200 MYN524197:MYN524200 NIJ524197:NIJ524200 NSF524197:NSF524200 OCB524197:OCB524200 OLX524197:OLX524200 OVT524197:OVT524200 PFP524197:PFP524200 PPL524197:PPL524200 PZH524197:PZH524200 QJD524197:QJD524200 QSZ524197:QSZ524200 RCV524197:RCV524200 RMR524197:RMR524200 RWN524197:RWN524200 SGJ524197:SGJ524200 SQF524197:SQF524200 TAB524197:TAB524200 TJX524197:TJX524200 TTT524197:TTT524200 UDP524197:UDP524200 UNL524197:UNL524200 UXH524197:UXH524200 VHD524197:VHD524200 VQZ524197:VQZ524200 WAV524197:WAV524200 WKR524197:WKR524200 WUN524197:WUN524200 M589734:M589737 IB589733:IB589736 RX589733:RX589736 ABT589733:ABT589736 ALP589733:ALP589736 AVL589733:AVL589736 BFH589733:BFH589736 BPD589733:BPD589736 BYZ589733:BYZ589736 CIV589733:CIV589736 CSR589733:CSR589736 DCN589733:DCN589736 DMJ589733:DMJ589736 DWF589733:DWF589736 EGB589733:EGB589736 EPX589733:EPX589736 EZT589733:EZT589736 FJP589733:FJP589736 FTL589733:FTL589736 GDH589733:GDH589736 GND589733:GND589736 GWZ589733:GWZ589736 HGV589733:HGV589736 HQR589733:HQR589736 IAN589733:IAN589736 IKJ589733:IKJ589736 IUF589733:IUF589736 JEB589733:JEB589736 JNX589733:JNX589736 JXT589733:JXT589736 KHP589733:KHP589736 KRL589733:KRL589736 LBH589733:LBH589736 LLD589733:LLD589736 LUZ589733:LUZ589736 MEV589733:MEV589736 MOR589733:MOR589736 MYN589733:MYN589736 NIJ589733:NIJ589736 NSF589733:NSF589736 OCB589733:OCB589736 OLX589733:OLX589736 OVT589733:OVT589736 PFP589733:PFP589736 PPL589733:PPL589736 PZH589733:PZH589736 QJD589733:QJD589736 QSZ589733:QSZ589736 RCV589733:RCV589736 RMR589733:RMR589736 RWN589733:RWN589736 SGJ589733:SGJ589736 SQF589733:SQF589736 TAB589733:TAB589736 TJX589733:TJX589736 TTT589733:TTT589736 UDP589733:UDP589736 UNL589733:UNL589736 UXH589733:UXH589736 VHD589733:VHD589736 VQZ589733:VQZ589736 WAV589733:WAV589736 WKR589733:WKR589736 WUN589733:WUN589736 M655270:M655273 IB655269:IB655272 RX655269:RX655272 ABT655269:ABT655272 ALP655269:ALP655272 AVL655269:AVL655272 BFH655269:BFH655272 BPD655269:BPD655272 BYZ655269:BYZ655272 CIV655269:CIV655272 CSR655269:CSR655272 DCN655269:DCN655272 DMJ655269:DMJ655272 DWF655269:DWF655272 EGB655269:EGB655272 EPX655269:EPX655272 EZT655269:EZT655272 FJP655269:FJP655272 FTL655269:FTL655272 GDH655269:GDH655272 GND655269:GND655272 GWZ655269:GWZ655272 HGV655269:HGV655272 HQR655269:HQR655272 IAN655269:IAN655272 IKJ655269:IKJ655272 IUF655269:IUF655272 JEB655269:JEB655272 JNX655269:JNX655272 JXT655269:JXT655272 KHP655269:KHP655272 KRL655269:KRL655272 LBH655269:LBH655272 LLD655269:LLD655272 LUZ655269:LUZ655272 MEV655269:MEV655272 MOR655269:MOR655272 MYN655269:MYN655272 NIJ655269:NIJ655272 NSF655269:NSF655272 OCB655269:OCB655272 OLX655269:OLX655272 OVT655269:OVT655272 PFP655269:PFP655272 PPL655269:PPL655272 PZH655269:PZH655272 QJD655269:QJD655272 QSZ655269:QSZ655272 RCV655269:RCV655272 RMR655269:RMR655272 RWN655269:RWN655272 SGJ655269:SGJ655272 SQF655269:SQF655272 TAB655269:TAB655272 TJX655269:TJX655272 TTT655269:TTT655272 UDP655269:UDP655272 UNL655269:UNL655272 UXH655269:UXH655272 VHD655269:VHD655272 VQZ655269:VQZ655272 WAV655269:WAV655272 WKR655269:WKR655272 WUN655269:WUN655272 M720806:M720809 IB720805:IB720808 RX720805:RX720808 ABT720805:ABT720808 ALP720805:ALP720808 AVL720805:AVL720808 BFH720805:BFH720808 BPD720805:BPD720808 BYZ720805:BYZ720808 CIV720805:CIV720808 CSR720805:CSR720808 DCN720805:DCN720808 DMJ720805:DMJ720808 DWF720805:DWF720808 EGB720805:EGB720808 EPX720805:EPX720808 EZT720805:EZT720808 FJP720805:FJP720808 FTL720805:FTL720808 GDH720805:GDH720808 GND720805:GND720808 GWZ720805:GWZ720808 HGV720805:HGV720808 HQR720805:HQR720808 IAN720805:IAN720808 IKJ720805:IKJ720808 IUF720805:IUF720808 JEB720805:JEB720808 JNX720805:JNX720808 JXT720805:JXT720808 KHP720805:KHP720808 KRL720805:KRL720808 LBH720805:LBH720808 LLD720805:LLD720808 LUZ720805:LUZ720808 MEV720805:MEV720808 MOR720805:MOR720808 MYN720805:MYN720808 NIJ720805:NIJ720808 NSF720805:NSF720808 OCB720805:OCB720808 OLX720805:OLX720808 OVT720805:OVT720808 PFP720805:PFP720808 PPL720805:PPL720808 PZH720805:PZH720808 QJD720805:QJD720808 QSZ720805:QSZ720808 RCV720805:RCV720808 RMR720805:RMR720808 RWN720805:RWN720808 SGJ720805:SGJ720808 SQF720805:SQF720808 TAB720805:TAB720808 TJX720805:TJX720808 TTT720805:TTT720808 UDP720805:UDP720808 UNL720805:UNL720808 UXH720805:UXH720808 VHD720805:VHD720808 VQZ720805:VQZ720808 WAV720805:WAV720808 WKR720805:WKR720808 WUN720805:WUN720808 M786342:M786345 IB786341:IB786344 RX786341:RX786344 ABT786341:ABT786344 ALP786341:ALP786344 AVL786341:AVL786344 BFH786341:BFH786344 BPD786341:BPD786344 BYZ786341:BYZ786344 CIV786341:CIV786344 CSR786341:CSR786344 DCN786341:DCN786344 DMJ786341:DMJ786344 DWF786341:DWF786344 EGB786341:EGB786344 EPX786341:EPX786344 EZT786341:EZT786344 FJP786341:FJP786344 FTL786341:FTL786344 GDH786341:GDH786344 GND786341:GND786344 GWZ786341:GWZ786344 HGV786341:HGV786344 HQR786341:HQR786344 IAN786341:IAN786344 IKJ786341:IKJ786344 IUF786341:IUF786344 JEB786341:JEB786344 JNX786341:JNX786344 JXT786341:JXT786344 KHP786341:KHP786344 KRL786341:KRL786344 LBH786341:LBH786344 LLD786341:LLD786344 LUZ786341:LUZ786344 MEV786341:MEV786344 MOR786341:MOR786344 MYN786341:MYN786344 NIJ786341:NIJ786344 NSF786341:NSF786344 OCB786341:OCB786344 OLX786341:OLX786344 OVT786341:OVT786344 PFP786341:PFP786344 PPL786341:PPL786344 PZH786341:PZH786344 QJD786341:QJD786344 QSZ786341:QSZ786344 RCV786341:RCV786344 RMR786341:RMR786344 RWN786341:RWN786344 SGJ786341:SGJ786344 SQF786341:SQF786344 TAB786341:TAB786344 TJX786341:TJX786344 TTT786341:TTT786344 UDP786341:UDP786344 UNL786341:UNL786344 UXH786341:UXH786344 VHD786341:VHD786344 VQZ786341:VQZ786344 WAV786341:WAV786344 WKR786341:WKR786344 WUN786341:WUN786344 M851878:M851881 IB851877:IB851880 RX851877:RX851880 ABT851877:ABT851880 ALP851877:ALP851880 AVL851877:AVL851880 BFH851877:BFH851880 BPD851877:BPD851880 BYZ851877:BYZ851880 CIV851877:CIV851880 CSR851877:CSR851880 DCN851877:DCN851880 DMJ851877:DMJ851880 DWF851877:DWF851880 EGB851877:EGB851880 EPX851877:EPX851880 EZT851877:EZT851880 FJP851877:FJP851880 FTL851877:FTL851880 GDH851877:GDH851880 GND851877:GND851880 GWZ851877:GWZ851880 HGV851877:HGV851880 HQR851877:HQR851880 IAN851877:IAN851880 IKJ851877:IKJ851880 IUF851877:IUF851880 JEB851877:JEB851880 JNX851877:JNX851880 JXT851877:JXT851880 KHP851877:KHP851880 KRL851877:KRL851880 LBH851877:LBH851880 LLD851877:LLD851880 LUZ851877:LUZ851880 MEV851877:MEV851880 MOR851877:MOR851880 MYN851877:MYN851880 NIJ851877:NIJ851880 NSF851877:NSF851880 OCB851877:OCB851880 OLX851877:OLX851880 OVT851877:OVT851880 PFP851877:PFP851880 PPL851877:PPL851880 PZH851877:PZH851880 QJD851877:QJD851880 QSZ851877:QSZ851880 RCV851877:RCV851880 RMR851877:RMR851880 RWN851877:RWN851880 SGJ851877:SGJ851880 SQF851877:SQF851880 TAB851877:TAB851880 TJX851877:TJX851880 TTT851877:TTT851880 UDP851877:UDP851880 UNL851877:UNL851880 UXH851877:UXH851880 VHD851877:VHD851880 VQZ851877:VQZ851880 WAV851877:WAV851880 WKR851877:WKR851880 WUN851877:WUN851880 M917414:M917417 IB917413:IB917416 RX917413:RX917416 ABT917413:ABT917416 ALP917413:ALP917416 AVL917413:AVL917416 BFH917413:BFH917416 BPD917413:BPD917416 BYZ917413:BYZ917416 CIV917413:CIV917416 CSR917413:CSR917416 DCN917413:DCN917416 DMJ917413:DMJ917416 DWF917413:DWF917416 EGB917413:EGB917416 EPX917413:EPX917416 EZT917413:EZT917416 FJP917413:FJP917416 FTL917413:FTL917416 GDH917413:GDH917416 GND917413:GND917416 GWZ917413:GWZ917416 HGV917413:HGV917416 HQR917413:HQR917416 IAN917413:IAN917416 IKJ917413:IKJ917416 IUF917413:IUF917416 JEB917413:JEB917416 JNX917413:JNX917416 JXT917413:JXT917416 KHP917413:KHP917416 KRL917413:KRL917416 LBH917413:LBH917416 LLD917413:LLD917416 LUZ917413:LUZ917416 MEV917413:MEV917416 MOR917413:MOR917416 MYN917413:MYN917416 NIJ917413:NIJ917416 NSF917413:NSF917416 OCB917413:OCB917416 OLX917413:OLX917416 OVT917413:OVT917416 PFP917413:PFP917416 PPL917413:PPL917416 PZH917413:PZH917416 QJD917413:QJD917416 QSZ917413:QSZ917416 RCV917413:RCV917416 RMR917413:RMR917416 RWN917413:RWN917416 SGJ917413:SGJ917416 SQF917413:SQF917416 TAB917413:TAB917416 TJX917413:TJX917416 TTT917413:TTT917416 UDP917413:UDP917416 UNL917413:UNL917416 UXH917413:UXH917416 VHD917413:VHD917416 VQZ917413:VQZ917416 WAV917413:WAV917416 WKR917413:WKR917416 WUN917413:WUN917416 M982950:M982953 IB982949:IB982952 RX982949:RX982952 ABT982949:ABT982952 ALP982949:ALP982952 AVL982949:AVL982952 BFH982949:BFH982952 BPD982949:BPD982952 BYZ982949:BYZ982952 CIV982949:CIV982952 CSR982949:CSR982952 DCN982949:DCN982952 DMJ982949:DMJ982952 DWF982949:DWF982952 EGB982949:EGB982952 EPX982949:EPX982952 EZT982949:EZT982952 FJP982949:FJP982952 FTL982949:FTL982952 GDH982949:GDH982952 GND982949:GND982952 GWZ982949:GWZ982952 HGV982949:HGV982952 HQR982949:HQR982952 IAN982949:IAN982952 IKJ982949:IKJ982952 IUF982949:IUF982952 JEB982949:JEB982952 JNX982949:JNX982952 JXT982949:JXT982952 KHP982949:KHP982952 KRL982949:KRL982952 LBH982949:LBH982952 LLD982949:LLD982952 LUZ982949:LUZ982952 MEV982949:MEV982952 MOR982949:MOR982952 MYN982949:MYN982952 NIJ982949:NIJ982952 NSF982949:NSF982952 OCB982949:OCB982952 OLX982949:OLX982952 OVT982949:OVT982952 PFP982949:PFP982952 PPL982949:PPL982952 PZH982949:PZH982952 QJD982949:QJD982952 QSZ982949:QSZ982952 RCV982949:RCV982952 RMR982949:RMR982952 RWN982949:RWN982952 SGJ982949:SGJ982952 SQF982949:SQF982952 TAB982949:TAB982952 TJX982949:TJX982952 TTT982949:TTT982952 UDP982949:UDP982952 UNL982949:UNL982952 UXH982949:UXH982952 VHD982949:VHD982952 VQZ982949:VQZ982952 WAV982949:WAV982952 WKR982949:WKR982952 WUN982949:WUN982952 M65451:M65454 IB65450:IB65453 RX65450:RX65453 ABT65450:ABT65453 ALP65450:ALP65453 AVL65450:AVL65453 BFH65450:BFH65453 BPD65450:BPD65453 BYZ65450:BYZ65453 CIV65450:CIV65453 CSR65450:CSR65453 DCN65450:DCN65453 DMJ65450:DMJ65453 DWF65450:DWF65453 EGB65450:EGB65453 EPX65450:EPX65453 EZT65450:EZT65453 FJP65450:FJP65453 FTL65450:FTL65453 GDH65450:GDH65453 GND65450:GND65453 GWZ65450:GWZ65453 HGV65450:HGV65453 HQR65450:HQR65453 IAN65450:IAN65453 IKJ65450:IKJ65453 IUF65450:IUF65453 JEB65450:JEB65453 JNX65450:JNX65453 JXT65450:JXT65453 KHP65450:KHP65453 KRL65450:KRL65453 LBH65450:LBH65453 LLD65450:LLD65453 LUZ65450:LUZ65453 MEV65450:MEV65453 MOR65450:MOR65453 MYN65450:MYN65453 NIJ65450:NIJ65453 NSF65450:NSF65453 OCB65450:OCB65453 OLX65450:OLX65453 OVT65450:OVT65453 PFP65450:PFP65453 PPL65450:PPL65453 PZH65450:PZH65453 QJD65450:QJD65453 QSZ65450:QSZ65453 RCV65450:RCV65453 RMR65450:RMR65453 RWN65450:RWN65453 SGJ65450:SGJ65453 SQF65450:SQF65453 TAB65450:TAB65453 TJX65450:TJX65453 TTT65450:TTT65453 UDP65450:UDP65453 UNL65450:UNL65453 UXH65450:UXH65453 VHD65450:VHD65453 VQZ65450:VQZ65453 WAV65450:WAV65453 WKR65450:WKR65453 WUN65450:WUN65453 M130987:M130990 IB130986:IB130989 RX130986:RX130989 ABT130986:ABT130989 ALP130986:ALP130989 AVL130986:AVL130989 BFH130986:BFH130989 BPD130986:BPD130989 BYZ130986:BYZ130989 CIV130986:CIV130989 CSR130986:CSR130989 DCN130986:DCN130989 DMJ130986:DMJ130989 DWF130986:DWF130989 EGB130986:EGB130989 EPX130986:EPX130989 EZT130986:EZT130989 FJP130986:FJP130989 FTL130986:FTL130989 GDH130986:GDH130989 GND130986:GND130989 GWZ130986:GWZ130989 HGV130986:HGV130989 HQR130986:HQR130989 IAN130986:IAN130989 IKJ130986:IKJ130989 IUF130986:IUF130989 JEB130986:JEB130989 JNX130986:JNX130989 JXT130986:JXT130989 KHP130986:KHP130989 KRL130986:KRL130989 LBH130986:LBH130989 LLD130986:LLD130989 LUZ130986:LUZ130989 MEV130986:MEV130989 MOR130986:MOR130989 MYN130986:MYN130989 NIJ130986:NIJ130989 NSF130986:NSF130989 OCB130986:OCB130989 OLX130986:OLX130989 OVT130986:OVT130989 PFP130986:PFP130989 PPL130986:PPL130989 PZH130986:PZH130989 QJD130986:QJD130989 QSZ130986:QSZ130989 RCV130986:RCV130989 RMR130986:RMR130989 RWN130986:RWN130989 SGJ130986:SGJ130989 SQF130986:SQF130989 TAB130986:TAB130989 TJX130986:TJX130989 TTT130986:TTT130989 UDP130986:UDP130989 UNL130986:UNL130989 UXH130986:UXH130989 VHD130986:VHD130989 VQZ130986:VQZ130989 WAV130986:WAV130989 WKR130986:WKR130989 WUN130986:WUN130989 M196523:M196526 IB196522:IB196525 RX196522:RX196525 ABT196522:ABT196525 ALP196522:ALP196525 AVL196522:AVL196525 BFH196522:BFH196525 BPD196522:BPD196525 BYZ196522:BYZ196525 CIV196522:CIV196525 CSR196522:CSR196525 DCN196522:DCN196525 DMJ196522:DMJ196525 DWF196522:DWF196525 EGB196522:EGB196525 EPX196522:EPX196525 EZT196522:EZT196525 FJP196522:FJP196525 FTL196522:FTL196525 GDH196522:GDH196525 GND196522:GND196525 GWZ196522:GWZ196525 HGV196522:HGV196525 HQR196522:HQR196525 IAN196522:IAN196525 IKJ196522:IKJ196525 IUF196522:IUF196525 JEB196522:JEB196525 JNX196522:JNX196525 JXT196522:JXT196525 KHP196522:KHP196525 KRL196522:KRL196525 LBH196522:LBH196525 LLD196522:LLD196525 LUZ196522:LUZ196525 MEV196522:MEV196525 MOR196522:MOR196525 MYN196522:MYN196525 NIJ196522:NIJ196525 NSF196522:NSF196525 OCB196522:OCB196525 OLX196522:OLX196525 OVT196522:OVT196525 PFP196522:PFP196525 PPL196522:PPL196525 PZH196522:PZH196525 QJD196522:QJD196525 QSZ196522:QSZ196525 RCV196522:RCV196525 RMR196522:RMR196525 RWN196522:RWN196525 SGJ196522:SGJ196525 SQF196522:SQF196525 TAB196522:TAB196525 TJX196522:TJX196525 TTT196522:TTT196525 UDP196522:UDP196525 UNL196522:UNL196525 UXH196522:UXH196525 VHD196522:VHD196525 VQZ196522:VQZ196525 WAV196522:WAV196525 WKR196522:WKR196525 WUN196522:WUN196525 M262059:M262062 IB262058:IB262061 RX262058:RX262061 ABT262058:ABT262061 ALP262058:ALP262061 AVL262058:AVL262061 BFH262058:BFH262061 BPD262058:BPD262061 BYZ262058:BYZ262061 CIV262058:CIV262061 CSR262058:CSR262061 DCN262058:DCN262061 DMJ262058:DMJ262061 DWF262058:DWF262061 EGB262058:EGB262061 EPX262058:EPX262061 EZT262058:EZT262061 FJP262058:FJP262061 FTL262058:FTL262061 GDH262058:GDH262061 GND262058:GND262061 GWZ262058:GWZ262061 HGV262058:HGV262061 HQR262058:HQR262061 IAN262058:IAN262061 IKJ262058:IKJ262061 IUF262058:IUF262061 JEB262058:JEB262061 JNX262058:JNX262061 JXT262058:JXT262061 KHP262058:KHP262061 KRL262058:KRL262061 LBH262058:LBH262061 LLD262058:LLD262061 LUZ262058:LUZ262061 MEV262058:MEV262061 MOR262058:MOR262061 MYN262058:MYN262061 NIJ262058:NIJ262061 NSF262058:NSF262061 OCB262058:OCB262061 OLX262058:OLX262061 OVT262058:OVT262061 PFP262058:PFP262061 PPL262058:PPL262061 PZH262058:PZH262061 QJD262058:QJD262061 QSZ262058:QSZ262061 RCV262058:RCV262061 RMR262058:RMR262061 RWN262058:RWN262061 SGJ262058:SGJ262061 SQF262058:SQF262061 TAB262058:TAB262061 TJX262058:TJX262061 TTT262058:TTT262061 UDP262058:UDP262061 UNL262058:UNL262061 UXH262058:UXH262061 VHD262058:VHD262061 VQZ262058:VQZ262061 WAV262058:WAV262061 WKR262058:WKR262061 WUN262058:WUN262061 M327595:M327598 IB327594:IB327597 RX327594:RX327597 ABT327594:ABT327597 ALP327594:ALP327597 AVL327594:AVL327597 BFH327594:BFH327597 BPD327594:BPD327597 BYZ327594:BYZ327597 CIV327594:CIV327597 CSR327594:CSR327597 DCN327594:DCN327597 DMJ327594:DMJ327597 DWF327594:DWF327597 EGB327594:EGB327597 EPX327594:EPX327597 EZT327594:EZT327597 FJP327594:FJP327597 FTL327594:FTL327597 GDH327594:GDH327597 GND327594:GND327597 GWZ327594:GWZ327597 HGV327594:HGV327597 HQR327594:HQR327597 IAN327594:IAN327597 IKJ327594:IKJ327597 IUF327594:IUF327597 JEB327594:JEB327597 JNX327594:JNX327597 JXT327594:JXT327597 KHP327594:KHP327597 KRL327594:KRL327597 LBH327594:LBH327597 LLD327594:LLD327597 LUZ327594:LUZ327597 MEV327594:MEV327597 MOR327594:MOR327597 MYN327594:MYN327597 NIJ327594:NIJ327597 NSF327594:NSF327597 OCB327594:OCB327597 OLX327594:OLX327597 OVT327594:OVT327597 PFP327594:PFP327597 PPL327594:PPL327597 PZH327594:PZH327597 QJD327594:QJD327597 QSZ327594:QSZ327597 RCV327594:RCV327597 RMR327594:RMR327597 RWN327594:RWN327597 SGJ327594:SGJ327597 SQF327594:SQF327597 TAB327594:TAB327597 TJX327594:TJX327597 TTT327594:TTT327597 UDP327594:UDP327597 UNL327594:UNL327597 UXH327594:UXH327597 VHD327594:VHD327597 VQZ327594:VQZ327597 WAV327594:WAV327597 WKR327594:WKR327597 WUN327594:WUN327597 M393131:M393134 IB393130:IB393133 RX393130:RX393133 ABT393130:ABT393133 ALP393130:ALP393133 AVL393130:AVL393133 BFH393130:BFH393133 BPD393130:BPD393133 BYZ393130:BYZ393133 CIV393130:CIV393133 CSR393130:CSR393133 DCN393130:DCN393133 DMJ393130:DMJ393133 DWF393130:DWF393133 EGB393130:EGB393133 EPX393130:EPX393133 EZT393130:EZT393133 FJP393130:FJP393133 FTL393130:FTL393133 GDH393130:GDH393133 GND393130:GND393133 GWZ393130:GWZ393133 HGV393130:HGV393133 HQR393130:HQR393133 IAN393130:IAN393133 IKJ393130:IKJ393133 IUF393130:IUF393133 JEB393130:JEB393133 JNX393130:JNX393133 JXT393130:JXT393133 KHP393130:KHP393133 KRL393130:KRL393133 LBH393130:LBH393133 LLD393130:LLD393133 LUZ393130:LUZ393133 MEV393130:MEV393133 MOR393130:MOR393133 MYN393130:MYN393133 NIJ393130:NIJ393133 NSF393130:NSF393133 OCB393130:OCB393133 OLX393130:OLX393133 OVT393130:OVT393133 PFP393130:PFP393133 PPL393130:PPL393133 PZH393130:PZH393133 QJD393130:QJD393133 QSZ393130:QSZ393133 RCV393130:RCV393133 RMR393130:RMR393133 RWN393130:RWN393133 SGJ393130:SGJ393133 SQF393130:SQF393133 TAB393130:TAB393133 TJX393130:TJX393133 TTT393130:TTT393133 UDP393130:UDP393133 UNL393130:UNL393133 UXH393130:UXH393133 VHD393130:VHD393133 VQZ393130:VQZ393133 WAV393130:WAV393133 WKR393130:WKR393133 WUN393130:WUN393133 M458667:M458670 IB458666:IB458669 RX458666:RX458669 ABT458666:ABT458669 ALP458666:ALP458669 AVL458666:AVL458669 BFH458666:BFH458669 BPD458666:BPD458669 BYZ458666:BYZ458669 CIV458666:CIV458669 CSR458666:CSR458669 DCN458666:DCN458669 DMJ458666:DMJ458669 DWF458666:DWF458669 EGB458666:EGB458669 EPX458666:EPX458669 EZT458666:EZT458669 FJP458666:FJP458669 FTL458666:FTL458669 GDH458666:GDH458669 GND458666:GND458669 GWZ458666:GWZ458669 HGV458666:HGV458669 HQR458666:HQR458669 IAN458666:IAN458669 IKJ458666:IKJ458669 IUF458666:IUF458669 JEB458666:JEB458669 JNX458666:JNX458669 JXT458666:JXT458669 KHP458666:KHP458669 KRL458666:KRL458669 LBH458666:LBH458669 LLD458666:LLD458669 LUZ458666:LUZ458669 MEV458666:MEV458669 MOR458666:MOR458669 MYN458666:MYN458669 NIJ458666:NIJ458669 NSF458666:NSF458669 OCB458666:OCB458669 OLX458666:OLX458669 OVT458666:OVT458669 PFP458666:PFP458669 PPL458666:PPL458669 PZH458666:PZH458669 QJD458666:QJD458669 QSZ458666:QSZ458669 RCV458666:RCV458669 RMR458666:RMR458669 RWN458666:RWN458669 SGJ458666:SGJ458669 SQF458666:SQF458669 TAB458666:TAB458669 TJX458666:TJX458669 TTT458666:TTT458669 UDP458666:UDP458669 UNL458666:UNL458669 UXH458666:UXH458669 VHD458666:VHD458669 VQZ458666:VQZ458669 WAV458666:WAV458669 WKR458666:WKR458669 WUN458666:WUN458669 M524203:M524206 IB524202:IB524205 RX524202:RX524205 ABT524202:ABT524205 ALP524202:ALP524205 AVL524202:AVL524205 BFH524202:BFH524205 BPD524202:BPD524205 BYZ524202:BYZ524205 CIV524202:CIV524205 CSR524202:CSR524205 DCN524202:DCN524205 DMJ524202:DMJ524205 DWF524202:DWF524205 EGB524202:EGB524205 EPX524202:EPX524205 EZT524202:EZT524205 FJP524202:FJP524205 FTL524202:FTL524205 GDH524202:GDH524205 GND524202:GND524205 GWZ524202:GWZ524205 HGV524202:HGV524205 HQR524202:HQR524205 IAN524202:IAN524205 IKJ524202:IKJ524205 IUF524202:IUF524205 JEB524202:JEB524205 JNX524202:JNX524205 JXT524202:JXT524205 KHP524202:KHP524205 KRL524202:KRL524205 LBH524202:LBH524205 LLD524202:LLD524205 LUZ524202:LUZ524205 MEV524202:MEV524205 MOR524202:MOR524205 MYN524202:MYN524205 NIJ524202:NIJ524205 NSF524202:NSF524205 OCB524202:OCB524205 OLX524202:OLX524205 OVT524202:OVT524205 PFP524202:PFP524205 PPL524202:PPL524205 PZH524202:PZH524205 QJD524202:QJD524205 QSZ524202:QSZ524205 RCV524202:RCV524205 RMR524202:RMR524205 RWN524202:RWN524205 SGJ524202:SGJ524205 SQF524202:SQF524205 TAB524202:TAB524205 TJX524202:TJX524205 TTT524202:TTT524205 UDP524202:UDP524205 UNL524202:UNL524205 UXH524202:UXH524205 VHD524202:VHD524205 VQZ524202:VQZ524205 WAV524202:WAV524205 WKR524202:WKR524205 WUN524202:WUN524205 M589739:M589742 IB589738:IB589741 RX589738:RX589741 ABT589738:ABT589741 ALP589738:ALP589741 AVL589738:AVL589741 BFH589738:BFH589741 BPD589738:BPD589741 BYZ589738:BYZ589741 CIV589738:CIV589741 CSR589738:CSR589741 DCN589738:DCN589741 DMJ589738:DMJ589741 DWF589738:DWF589741 EGB589738:EGB589741 EPX589738:EPX589741 EZT589738:EZT589741 FJP589738:FJP589741 FTL589738:FTL589741 GDH589738:GDH589741 GND589738:GND589741 GWZ589738:GWZ589741 HGV589738:HGV589741 HQR589738:HQR589741 IAN589738:IAN589741 IKJ589738:IKJ589741 IUF589738:IUF589741 JEB589738:JEB589741 JNX589738:JNX589741 JXT589738:JXT589741 KHP589738:KHP589741 KRL589738:KRL589741 LBH589738:LBH589741 LLD589738:LLD589741 LUZ589738:LUZ589741 MEV589738:MEV589741 MOR589738:MOR589741 MYN589738:MYN589741 NIJ589738:NIJ589741 NSF589738:NSF589741 OCB589738:OCB589741 OLX589738:OLX589741 OVT589738:OVT589741 PFP589738:PFP589741 PPL589738:PPL589741 PZH589738:PZH589741 QJD589738:QJD589741 QSZ589738:QSZ589741 RCV589738:RCV589741 RMR589738:RMR589741 RWN589738:RWN589741 SGJ589738:SGJ589741 SQF589738:SQF589741 TAB589738:TAB589741 TJX589738:TJX589741 TTT589738:TTT589741 UDP589738:UDP589741 UNL589738:UNL589741 UXH589738:UXH589741 VHD589738:VHD589741 VQZ589738:VQZ589741 WAV589738:WAV589741 WKR589738:WKR589741 WUN589738:WUN589741 M655275:M655278 IB655274:IB655277 RX655274:RX655277 ABT655274:ABT655277 ALP655274:ALP655277 AVL655274:AVL655277 BFH655274:BFH655277 BPD655274:BPD655277 BYZ655274:BYZ655277 CIV655274:CIV655277 CSR655274:CSR655277 DCN655274:DCN655277 DMJ655274:DMJ655277 DWF655274:DWF655277 EGB655274:EGB655277 EPX655274:EPX655277 EZT655274:EZT655277 FJP655274:FJP655277 FTL655274:FTL655277 GDH655274:GDH655277 GND655274:GND655277 GWZ655274:GWZ655277 HGV655274:HGV655277 HQR655274:HQR655277 IAN655274:IAN655277 IKJ655274:IKJ655277 IUF655274:IUF655277 JEB655274:JEB655277 JNX655274:JNX655277 JXT655274:JXT655277 KHP655274:KHP655277 KRL655274:KRL655277 LBH655274:LBH655277 LLD655274:LLD655277 LUZ655274:LUZ655277 MEV655274:MEV655277 MOR655274:MOR655277 MYN655274:MYN655277 NIJ655274:NIJ655277 NSF655274:NSF655277 OCB655274:OCB655277 OLX655274:OLX655277 OVT655274:OVT655277 PFP655274:PFP655277 PPL655274:PPL655277 PZH655274:PZH655277 QJD655274:QJD655277 QSZ655274:QSZ655277 RCV655274:RCV655277 RMR655274:RMR655277 RWN655274:RWN655277 SGJ655274:SGJ655277 SQF655274:SQF655277 TAB655274:TAB655277 TJX655274:TJX655277 TTT655274:TTT655277 UDP655274:UDP655277 UNL655274:UNL655277 UXH655274:UXH655277 VHD655274:VHD655277 VQZ655274:VQZ655277 WAV655274:WAV655277 WKR655274:WKR655277 WUN655274:WUN655277 M720811:M720814 IB720810:IB720813 RX720810:RX720813 ABT720810:ABT720813 ALP720810:ALP720813 AVL720810:AVL720813 BFH720810:BFH720813 BPD720810:BPD720813 BYZ720810:BYZ720813 CIV720810:CIV720813 CSR720810:CSR720813 DCN720810:DCN720813 DMJ720810:DMJ720813 DWF720810:DWF720813 EGB720810:EGB720813 EPX720810:EPX720813 EZT720810:EZT720813 FJP720810:FJP720813 FTL720810:FTL720813 GDH720810:GDH720813 GND720810:GND720813 GWZ720810:GWZ720813 HGV720810:HGV720813 HQR720810:HQR720813 IAN720810:IAN720813 IKJ720810:IKJ720813 IUF720810:IUF720813 JEB720810:JEB720813 JNX720810:JNX720813 JXT720810:JXT720813 KHP720810:KHP720813 KRL720810:KRL720813 LBH720810:LBH720813 LLD720810:LLD720813 LUZ720810:LUZ720813 MEV720810:MEV720813 MOR720810:MOR720813 MYN720810:MYN720813 NIJ720810:NIJ720813 NSF720810:NSF720813 OCB720810:OCB720813 OLX720810:OLX720813 OVT720810:OVT720813 PFP720810:PFP720813 PPL720810:PPL720813 PZH720810:PZH720813 QJD720810:QJD720813 QSZ720810:QSZ720813 RCV720810:RCV720813 RMR720810:RMR720813 RWN720810:RWN720813 SGJ720810:SGJ720813 SQF720810:SQF720813 TAB720810:TAB720813 TJX720810:TJX720813 TTT720810:TTT720813 UDP720810:UDP720813 UNL720810:UNL720813 UXH720810:UXH720813 VHD720810:VHD720813 VQZ720810:VQZ720813 WAV720810:WAV720813 WKR720810:WKR720813 WUN720810:WUN720813 M786347:M786350 IB786346:IB786349 RX786346:RX786349 ABT786346:ABT786349 ALP786346:ALP786349 AVL786346:AVL786349 BFH786346:BFH786349 BPD786346:BPD786349 BYZ786346:BYZ786349 CIV786346:CIV786349 CSR786346:CSR786349 DCN786346:DCN786349 DMJ786346:DMJ786349 DWF786346:DWF786349 EGB786346:EGB786349 EPX786346:EPX786349 EZT786346:EZT786349 FJP786346:FJP786349 FTL786346:FTL786349 GDH786346:GDH786349 GND786346:GND786349 GWZ786346:GWZ786349 HGV786346:HGV786349 HQR786346:HQR786349 IAN786346:IAN786349 IKJ786346:IKJ786349 IUF786346:IUF786349 JEB786346:JEB786349 JNX786346:JNX786349 JXT786346:JXT786349 KHP786346:KHP786349 KRL786346:KRL786349 LBH786346:LBH786349 LLD786346:LLD786349 LUZ786346:LUZ786349 MEV786346:MEV786349 MOR786346:MOR786349 MYN786346:MYN786349 NIJ786346:NIJ786349 NSF786346:NSF786349 OCB786346:OCB786349 OLX786346:OLX786349 OVT786346:OVT786349 PFP786346:PFP786349 PPL786346:PPL786349 PZH786346:PZH786349 QJD786346:QJD786349 QSZ786346:QSZ786349 RCV786346:RCV786349 RMR786346:RMR786349 RWN786346:RWN786349 SGJ786346:SGJ786349 SQF786346:SQF786349 TAB786346:TAB786349 TJX786346:TJX786349 TTT786346:TTT786349 UDP786346:UDP786349 UNL786346:UNL786349 UXH786346:UXH786349 VHD786346:VHD786349 VQZ786346:VQZ786349 WAV786346:WAV786349 WKR786346:WKR786349 WUN786346:WUN786349 M851883:M851886 IB851882:IB851885 RX851882:RX851885 ABT851882:ABT851885 ALP851882:ALP851885 AVL851882:AVL851885 BFH851882:BFH851885 BPD851882:BPD851885 BYZ851882:BYZ851885 CIV851882:CIV851885 CSR851882:CSR851885 DCN851882:DCN851885 DMJ851882:DMJ851885 DWF851882:DWF851885 EGB851882:EGB851885 EPX851882:EPX851885 EZT851882:EZT851885 FJP851882:FJP851885 FTL851882:FTL851885 GDH851882:GDH851885 GND851882:GND851885 GWZ851882:GWZ851885 HGV851882:HGV851885 HQR851882:HQR851885 IAN851882:IAN851885 IKJ851882:IKJ851885 IUF851882:IUF851885 JEB851882:JEB851885 JNX851882:JNX851885 JXT851882:JXT851885 KHP851882:KHP851885 KRL851882:KRL851885 LBH851882:LBH851885 LLD851882:LLD851885 LUZ851882:LUZ851885 MEV851882:MEV851885 MOR851882:MOR851885 MYN851882:MYN851885 NIJ851882:NIJ851885 NSF851882:NSF851885 OCB851882:OCB851885 OLX851882:OLX851885 OVT851882:OVT851885 PFP851882:PFP851885 PPL851882:PPL851885 PZH851882:PZH851885 QJD851882:QJD851885 QSZ851882:QSZ851885 RCV851882:RCV851885 RMR851882:RMR851885 RWN851882:RWN851885 SGJ851882:SGJ851885 SQF851882:SQF851885 TAB851882:TAB851885 TJX851882:TJX851885 TTT851882:TTT851885 UDP851882:UDP851885 UNL851882:UNL851885 UXH851882:UXH851885 VHD851882:VHD851885 VQZ851882:VQZ851885 WAV851882:WAV851885 WKR851882:WKR851885 WUN851882:WUN851885 M917419:M917422 IB917418:IB917421 RX917418:RX917421 ABT917418:ABT917421 ALP917418:ALP917421 AVL917418:AVL917421 BFH917418:BFH917421 BPD917418:BPD917421 BYZ917418:BYZ917421 CIV917418:CIV917421 CSR917418:CSR917421 DCN917418:DCN917421 DMJ917418:DMJ917421 DWF917418:DWF917421 EGB917418:EGB917421 EPX917418:EPX917421 EZT917418:EZT917421 FJP917418:FJP917421 FTL917418:FTL917421 GDH917418:GDH917421 GND917418:GND917421 GWZ917418:GWZ917421 HGV917418:HGV917421 HQR917418:HQR917421 IAN917418:IAN917421 IKJ917418:IKJ917421 IUF917418:IUF917421 JEB917418:JEB917421 JNX917418:JNX917421 JXT917418:JXT917421 KHP917418:KHP917421 KRL917418:KRL917421 LBH917418:LBH917421 LLD917418:LLD917421 LUZ917418:LUZ917421 MEV917418:MEV917421 MOR917418:MOR917421 MYN917418:MYN917421 NIJ917418:NIJ917421 NSF917418:NSF917421 OCB917418:OCB917421 OLX917418:OLX917421 OVT917418:OVT917421 PFP917418:PFP917421 PPL917418:PPL917421 PZH917418:PZH917421 QJD917418:QJD917421 QSZ917418:QSZ917421 RCV917418:RCV917421 RMR917418:RMR917421 RWN917418:RWN917421 SGJ917418:SGJ917421 SQF917418:SQF917421 TAB917418:TAB917421 TJX917418:TJX917421 TTT917418:TTT917421 UDP917418:UDP917421 UNL917418:UNL917421 UXH917418:UXH917421 VHD917418:VHD917421 VQZ917418:VQZ917421 WAV917418:WAV917421 WKR917418:WKR917421 WUN917418:WUN917421 M982955:M982958 IB982954:IB982957 RX982954:RX982957 ABT982954:ABT982957 ALP982954:ALP982957 AVL982954:AVL982957 BFH982954:BFH982957 BPD982954:BPD982957 BYZ982954:BYZ982957 CIV982954:CIV982957 CSR982954:CSR982957 DCN982954:DCN982957 DMJ982954:DMJ982957 DWF982954:DWF982957 EGB982954:EGB982957 EPX982954:EPX982957 EZT982954:EZT982957 FJP982954:FJP982957 FTL982954:FTL982957 GDH982954:GDH982957 GND982954:GND982957 GWZ982954:GWZ982957 HGV982954:HGV982957 HQR982954:HQR982957 IAN982954:IAN982957 IKJ982954:IKJ982957 IUF982954:IUF982957 JEB982954:JEB982957 JNX982954:JNX982957 JXT982954:JXT982957 KHP982954:KHP982957 KRL982954:KRL982957 LBH982954:LBH982957 LLD982954:LLD982957 LUZ982954:LUZ982957 MEV982954:MEV982957 MOR982954:MOR982957 MYN982954:MYN982957 NIJ982954:NIJ982957 NSF982954:NSF982957 OCB982954:OCB982957 OLX982954:OLX982957 OVT982954:OVT982957 PFP982954:PFP982957 PPL982954:PPL982957 PZH982954:PZH982957 QJD982954:QJD982957 QSZ982954:QSZ982957 RCV982954:RCV982957 RMR982954:RMR982957 RWN982954:RWN982957 SGJ982954:SGJ982957 SQF982954:SQF982957 TAB982954:TAB982957 TJX982954:TJX982957 TTT982954:TTT982957 UDP982954:UDP982957 UNL982954:UNL982957 UXH982954:UXH982957 VHD982954:VHD982957 VQZ982954:VQZ982957 WAV982954:WAV982957 WKR982954:WKR982957 WUN982954:WUN982957 M65456:M65459 IB65455:IB65458 RX65455:RX65458 ABT65455:ABT65458 ALP65455:ALP65458 AVL65455:AVL65458 BFH65455:BFH65458 BPD65455:BPD65458 BYZ65455:BYZ65458 CIV65455:CIV65458 CSR65455:CSR65458 DCN65455:DCN65458 DMJ65455:DMJ65458 DWF65455:DWF65458 EGB65455:EGB65458 EPX65455:EPX65458 EZT65455:EZT65458 FJP65455:FJP65458 FTL65455:FTL65458 GDH65455:GDH65458 GND65455:GND65458 GWZ65455:GWZ65458 HGV65455:HGV65458 HQR65455:HQR65458 IAN65455:IAN65458 IKJ65455:IKJ65458 IUF65455:IUF65458 JEB65455:JEB65458 JNX65455:JNX65458 JXT65455:JXT65458 KHP65455:KHP65458 KRL65455:KRL65458 LBH65455:LBH65458 LLD65455:LLD65458 LUZ65455:LUZ65458 MEV65455:MEV65458 MOR65455:MOR65458 MYN65455:MYN65458 NIJ65455:NIJ65458 NSF65455:NSF65458 OCB65455:OCB65458 OLX65455:OLX65458 OVT65455:OVT65458 PFP65455:PFP65458 PPL65455:PPL65458 PZH65455:PZH65458 QJD65455:QJD65458 QSZ65455:QSZ65458 RCV65455:RCV65458 RMR65455:RMR65458 RWN65455:RWN65458 SGJ65455:SGJ65458 SQF65455:SQF65458 TAB65455:TAB65458 TJX65455:TJX65458 TTT65455:TTT65458 UDP65455:UDP65458 UNL65455:UNL65458 UXH65455:UXH65458 VHD65455:VHD65458 VQZ65455:VQZ65458 WAV65455:WAV65458 WKR65455:WKR65458 WUN65455:WUN65458 M130992:M130995 IB130991:IB130994 RX130991:RX130994 ABT130991:ABT130994 ALP130991:ALP130994 AVL130991:AVL130994 BFH130991:BFH130994 BPD130991:BPD130994 BYZ130991:BYZ130994 CIV130991:CIV130994 CSR130991:CSR130994 DCN130991:DCN130994 DMJ130991:DMJ130994 DWF130991:DWF130994 EGB130991:EGB130994 EPX130991:EPX130994 EZT130991:EZT130994 FJP130991:FJP130994 FTL130991:FTL130994 GDH130991:GDH130994 GND130991:GND130994 GWZ130991:GWZ130994 HGV130991:HGV130994 HQR130991:HQR130994 IAN130991:IAN130994 IKJ130991:IKJ130994 IUF130991:IUF130994 JEB130991:JEB130994 JNX130991:JNX130994 JXT130991:JXT130994 KHP130991:KHP130994 KRL130991:KRL130994 LBH130991:LBH130994 LLD130991:LLD130994 LUZ130991:LUZ130994 MEV130991:MEV130994 MOR130991:MOR130994 MYN130991:MYN130994 NIJ130991:NIJ130994 NSF130991:NSF130994 OCB130991:OCB130994 OLX130991:OLX130994 OVT130991:OVT130994 PFP130991:PFP130994 PPL130991:PPL130994 PZH130991:PZH130994 QJD130991:QJD130994 QSZ130991:QSZ130994 RCV130991:RCV130994 RMR130991:RMR130994 RWN130991:RWN130994 SGJ130991:SGJ130994 SQF130991:SQF130994 TAB130991:TAB130994 TJX130991:TJX130994 TTT130991:TTT130994 UDP130991:UDP130994 UNL130991:UNL130994 UXH130991:UXH130994 VHD130991:VHD130994 VQZ130991:VQZ130994 WAV130991:WAV130994 WKR130991:WKR130994 WUN130991:WUN130994 M196528:M196531 IB196527:IB196530 RX196527:RX196530 ABT196527:ABT196530 ALP196527:ALP196530 AVL196527:AVL196530 BFH196527:BFH196530 BPD196527:BPD196530 BYZ196527:BYZ196530 CIV196527:CIV196530 CSR196527:CSR196530 DCN196527:DCN196530 DMJ196527:DMJ196530 DWF196527:DWF196530 EGB196527:EGB196530 EPX196527:EPX196530 EZT196527:EZT196530 FJP196527:FJP196530 FTL196527:FTL196530 GDH196527:GDH196530 GND196527:GND196530 GWZ196527:GWZ196530 HGV196527:HGV196530 HQR196527:HQR196530 IAN196527:IAN196530 IKJ196527:IKJ196530 IUF196527:IUF196530 JEB196527:JEB196530 JNX196527:JNX196530 JXT196527:JXT196530 KHP196527:KHP196530 KRL196527:KRL196530 LBH196527:LBH196530 LLD196527:LLD196530 LUZ196527:LUZ196530 MEV196527:MEV196530 MOR196527:MOR196530 MYN196527:MYN196530 NIJ196527:NIJ196530 NSF196527:NSF196530 OCB196527:OCB196530 OLX196527:OLX196530 OVT196527:OVT196530 PFP196527:PFP196530 PPL196527:PPL196530 PZH196527:PZH196530 QJD196527:QJD196530 QSZ196527:QSZ196530 RCV196527:RCV196530 RMR196527:RMR196530 RWN196527:RWN196530 SGJ196527:SGJ196530 SQF196527:SQF196530 TAB196527:TAB196530 TJX196527:TJX196530 TTT196527:TTT196530 UDP196527:UDP196530 UNL196527:UNL196530 UXH196527:UXH196530 VHD196527:VHD196530 VQZ196527:VQZ196530 WAV196527:WAV196530 WKR196527:WKR196530 WUN196527:WUN196530 M262064:M262067 IB262063:IB262066 RX262063:RX262066 ABT262063:ABT262066 ALP262063:ALP262066 AVL262063:AVL262066 BFH262063:BFH262066 BPD262063:BPD262066 BYZ262063:BYZ262066 CIV262063:CIV262066 CSR262063:CSR262066 DCN262063:DCN262066 DMJ262063:DMJ262066 DWF262063:DWF262066 EGB262063:EGB262066 EPX262063:EPX262066 EZT262063:EZT262066 FJP262063:FJP262066 FTL262063:FTL262066 GDH262063:GDH262066 GND262063:GND262066 GWZ262063:GWZ262066 HGV262063:HGV262066 HQR262063:HQR262066 IAN262063:IAN262066 IKJ262063:IKJ262066 IUF262063:IUF262066 JEB262063:JEB262066 JNX262063:JNX262066 JXT262063:JXT262066 KHP262063:KHP262066 KRL262063:KRL262066 LBH262063:LBH262066 LLD262063:LLD262066 LUZ262063:LUZ262066 MEV262063:MEV262066 MOR262063:MOR262066 MYN262063:MYN262066 NIJ262063:NIJ262066 NSF262063:NSF262066 OCB262063:OCB262066 OLX262063:OLX262066 OVT262063:OVT262066 PFP262063:PFP262066 PPL262063:PPL262066 PZH262063:PZH262066 QJD262063:QJD262066 QSZ262063:QSZ262066 RCV262063:RCV262066 RMR262063:RMR262066 RWN262063:RWN262066 SGJ262063:SGJ262066 SQF262063:SQF262066 TAB262063:TAB262066 TJX262063:TJX262066 TTT262063:TTT262066 UDP262063:UDP262066 UNL262063:UNL262066 UXH262063:UXH262066 VHD262063:VHD262066 VQZ262063:VQZ262066 WAV262063:WAV262066 WKR262063:WKR262066 WUN262063:WUN262066 M327600:M327603 IB327599:IB327602 RX327599:RX327602 ABT327599:ABT327602 ALP327599:ALP327602 AVL327599:AVL327602 BFH327599:BFH327602 BPD327599:BPD327602 BYZ327599:BYZ327602 CIV327599:CIV327602 CSR327599:CSR327602 DCN327599:DCN327602 DMJ327599:DMJ327602 DWF327599:DWF327602 EGB327599:EGB327602 EPX327599:EPX327602 EZT327599:EZT327602 FJP327599:FJP327602 FTL327599:FTL327602 GDH327599:GDH327602 GND327599:GND327602 GWZ327599:GWZ327602 HGV327599:HGV327602 HQR327599:HQR327602 IAN327599:IAN327602 IKJ327599:IKJ327602 IUF327599:IUF327602 JEB327599:JEB327602 JNX327599:JNX327602 JXT327599:JXT327602 KHP327599:KHP327602 KRL327599:KRL327602 LBH327599:LBH327602 LLD327599:LLD327602 LUZ327599:LUZ327602 MEV327599:MEV327602 MOR327599:MOR327602 MYN327599:MYN327602 NIJ327599:NIJ327602 NSF327599:NSF327602 OCB327599:OCB327602 OLX327599:OLX327602 OVT327599:OVT327602 PFP327599:PFP327602 PPL327599:PPL327602 PZH327599:PZH327602 QJD327599:QJD327602 QSZ327599:QSZ327602 RCV327599:RCV327602 RMR327599:RMR327602 RWN327599:RWN327602 SGJ327599:SGJ327602 SQF327599:SQF327602 TAB327599:TAB327602 TJX327599:TJX327602 TTT327599:TTT327602 UDP327599:UDP327602 UNL327599:UNL327602 UXH327599:UXH327602 VHD327599:VHD327602 VQZ327599:VQZ327602 WAV327599:WAV327602 WKR327599:WKR327602 WUN327599:WUN327602 M393136:M393139 IB393135:IB393138 RX393135:RX393138 ABT393135:ABT393138 ALP393135:ALP393138 AVL393135:AVL393138 BFH393135:BFH393138 BPD393135:BPD393138 BYZ393135:BYZ393138 CIV393135:CIV393138 CSR393135:CSR393138 DCN393135:DCN393138 DMJ393135:DMJ393138 DWF393135:DWF393138 EGB393135:EGB393138 EPX393135:EPX393138 EZT393135:EZT393138 FJP393135:FJP393138 FTL393135:FTL393138 GDH393135:GDH393138 GND393135:GND393138 GWZ393135:GWZ393138 HGV393135:HGV393138 HQR393135:HQR393138 IAN393135:IAN393138 IKJ393135:IKJ393138 IUF393135:IUF393138 JEB393135:JEB393138 JNX393135:JNX393138 JXT393135:JXT393138 KHP393135:KHP393138 KRL393135:KRL393138 LBH393135:LBH393138 LLD393135:LLD393138 LUZ393135:LUZ393138 MEV393135:MEV393138 MOR393135:MOR393138 MYN393135:MYN393138 NIJ393135:NIJ393138 NSF393135:NSF393138 OCB393135:OCB393138 OLX393135:OLX393138 OVT393135:OVT393138 PFP393135:PFP393138 PPL393135:PPL393138 PZH393135:PZH393138 QJD393135:QJD393138 QSZ393135:QSZ393138 RCV393135:RCV393138 RMR393135:RMR393138 RWN393135:RWN393138 SGJ393135:SGJ393138 SQF393135:SQF393138 TAB393135:TAB393138 TJX393135:TJX393138 TTT393135:TTT393138 UDP393135:UDP393138 UNL393135:UNL393138 UXH393135:UXH393138 VHD393135:VHD393138 VQZ393135:VQZ393138 WAV393135:WAV393138 WKR393135:WKR393138 WUN393135:WUN393138 M458672:M458675 IB458671:IB458674 RX458671:RX458674 ABT458671:ABT458674 ALP458671:ALP458674 AVL458671:AVL458674 BFH458671:BFH458674 BPD458671:BPD458674 BYZ458671:BYZ458674 CIV458671:CIV458674 CSR458671:CSR458674 DCN458671:DCN458674 DMJ458671:DMJ458674 DWF458671:DWF458674 EGB458671:EGB458674 EPX458671:EPX458674 EZT458671:EZT458674 FJP458671:FJP458674 FTL458671:FTL458674 GDH458671:GDH458674 GND458671:GND458674 GWZ458671:GWZ458674 HGV458671:HGV458674 HQR458671:HQR458674 IAN458671:IAN458674 IKJ458671:IKJ458674 IUF458671:IUF458674 JEB458671:JEB458674 JNX458671:JNX458674 JXT458671:JXT458674 KHP458671:KHP458674 KRL458671:KRL458674 LBH458671:LBH458674 LLD458671:LLD458674 LUZ458671:LUZ458674 MEV458671:MEV458674 MOR458671:MOR458674 MYN458671:MYN458674 NIJ458671:NIJ458674 NSF458671:NSF458674 OCB458671:OCB458674 OLX458671:OLX458674 OVT458671:OVT458674 PFP458671:PFP458674 PPL458671:PPL458674 PZH458671:PZH458674 QJD458671:QJD458674 QSZ458671:QSZ458674 RCV458671:RCV458674 RMR458671:RMR458674 RWN458671:RWN458674 SGJ458671:SGJ458674 SQF458671:SQF458674 TAB458671:TAB458674 TJX458671:TJX458674 TTT458671:TTT458674 UDP458671:UDP458674 UNL458671:UNL458674 UXH458671:UXH458674 VHD458671:VHD458674 VQZ458671:VQZ458674 WAV458671:WAV458674 WKR458671:WKR458674 WUN458671:WUN458674 M524208:M524211 IB524207:IB524210 RX524207:RX524210 ABT524207:ABT524210 ALP524207:ALP524210 AVL524207:AVL524210 BFH524207:BFH524210 BPD524207:BPD524210 BYZ524207:BYZ524210 CIV524207:CIV524210 CSR524207:CSR524210 DCN524207:DCN524210 DMJ524207:DMJ524210 DWF524207:DWF524210 EGB524207:EGB524210 EPX524207:EPX524210 EZT524207:EZT524210 FJP524207:FJP524210 FTL524207:FTL524210 GDH524207:GDH524210 GND524207:GND524210 GWZ524207:GWZ524210 HGV524207:HGV524210 HQR524207:HQR524210 IAN524207:IAN524210 IKJ524207:IKJ524210 IUF524207:IUF524210 JEB524207:JEB524210 JNX524207:JNX524210 JXT524207:JXT524210 KHP524207:KHP524210 KRL524207:KRL524210 LBH524207:LBH524210 LLD524207:LLD524210 LUZ524207:LUZ524210 MEV524207:MEV524210 MOR524207:MOR524210 MYN524207:MYN524210 NIJ524207:NIJ524210 NSF524207:NSF524210 OCB524207:OCB524210 OLX524207:OLX524210 OVT524207:OVT524210 PFP524207:PFP524210 PPL524207:PPL524210 PZH524207:PZH524210 QJD524207:QJD524210 QSZ524207:QSZ524210 RCV524207:RCV524210 RMR524207:RMR524210 RWN524207:RWN524210 SGJ524207:SGJ524210 SQF524207:SQF524210 TAB524207:TAB524210 TJX524207:TJX524210 TTT524207:TTT524210 UDP524207:UDP524210 UNL524207:UNL524210 UXH524207:UXH524210 VHD524207:VHD524210 VQZ524207:VQZ524210 WAV524207:WAV524210 WKR524207:WKR524210 WUN524207:WUN524210 M589744:M589747 IB589743:IB589746 RX589743:RX589746 ABT589743:ABT589746 ALP589743:ALP589746 AVL589743:AVL589746 BFH589743:BFH589746 BPD589743:BPD589746 BYZ589743:BYZ589746 CIV589743:CIV589746 CSR589743:CSR589746 DCN589743:DCN589746 DMJ589743:DMJ589746 DWF589743:DWF589746 EGB589743:EGB589746 EPX589743:EPX589746 EZT589743:EZT589746 FJP589743:FJP589746 FTL589743:FTL589746 GDH589743:GDH589746 GND589743:GND589746 GWZ589743:GWZ589746 HGV589743:HGV589746 HQR589743:HQR589746 IAN589743:IAN589746 IKJ589743:IKJ589746 IUF589743:IUF589746 JEB589743:JEB589746 JNX589743:JNX589746 JXT589743:JXT589746 KHP589743:KHP589746 KRL589743:KRL589746 LBH589743:LBH589746 LLD589743:LLD589746 LUZ589743:LUZ589746 MEV589743:MEV589746 MOR589743:MOR589746 MYN589743:MYN589746 NIJ589743:NIJ589746 NSF589743:NSF589746 OCB589743:OCB589746 OLX589743:OLX589746 OVT589743:OVT589746 PFP589743:PFP589746 PPL589743:PPL589746 PZH589743:PZH589746 QJD589743:QJD589746 QSZ589743:QSZ589746 RCV589743:RCV589746 RMR589743:RMR589746 RWN589743:RWN589746 SGJ589743:SGJ589746 SQF589743:SQF589746 TAB589743:TAB589746 TJX589743:TJX589746 TTT589743:TTT589746 UDP589743:UDP589746 UNL589743:UNL589746 UXH589743:UXH589746 VHD589743:VHD589746 VQZ589743:VQZ589746 WAV589743:WAV589746 WKR589743:WKR589746 WUN589743:WUN589746 M655280:M655283 IB655279:IB655282 RX655279:RX655282 ABT655279:ABT655282 ALP655279:ALP655282 AVL655279:AVL655282 BFH655279:BFH655282 BPD655279:BPD655282 BYZ655279:BYZ655282 CIV655279:CIV655282 CSR655279:CSR655282 DCN655279:DCN655282 DMJ655279:DMJ655282 DWF655279:DWF655282 EGB655279:EGB655282 EPX655279:EPX655282 EZT655279:EZT655282 FJP655279:FJP655282 FTL655279:FTL655282 GDH655279:GDH655282 GND655279:GND655282 GWZ655279:GWZ655282 HGV655279:HGV655282 HQR655279:HQR655282 IAN655279:IAN655282 IKJ655279:IKJ655282 IUF655279:IUF655282 JEB655279:JEB655282 JNX655279:JNX655282 JXT655279:JXT655282 KHP655279:KHP655282 KRL655279:KRL655282 LBH655279:LBH655282 LLD655279:LLD655282 LUZ655279:LUZ655282 MEV655279:MEV655282 MOR655279:MOR655282 MYN655279:MYN655282 NIJ655279:NIJ655282 NSF655279:NSF655282 OCB655279:OCB655282 OLX655279:OLX655282 OVT655279:OVT655282 PFP655279:PFP655282 PPL655279:PPL655282 PZH655279:PZH655282 QJD655279:QJD655282 QSZ655279:QSZ655282 RCV655279:RCV655282 RMR655279:RMR655282 RWN655279:RWN655282 SGJ655279:SGJ655282 SQF655279:SQF655282 TAB655279:TAB655282 TJX655279:TJX655282 TTT655279:TTT655282 UDP655279:UDP655282 UNL655279:UNL655282 UXH655279:UXH655282 VHD655279:VHD655282 VQZ655279:VQZ655282 WAV655279:WAV655282 WKR655279:WKR655282 WUN655279:WUN655282 M720816:M720819 IB720815:IB720818 RX720815:RX720818 ABT720815:ABT720818 ALP720815:ALP720818 AVL720815:AVL720818 BFH720815:BFH720818 BPD720815:BPD720818 BYZ720815:BYZ720818 CIV720815:CIV720818 CSR720815:CSR720818 DCN720815:DCN720818 DMJ720815:DMJ720818 DWF720815:DWF720818 EGB720815:EGB720818 EPX720815:EPX720818 EZT720815:EZT720818 FJP720815:FJP720818 FTL720815:FTL720818 GDH720815:GDH720818 GND720815:GND720818 GWZ720815:GWZ720818 HGV720815:HGV720818 HQR720815:HQR720818 IAN720815:IAN720818 IKJ720815:IKJ720818 IUF720815:IUF720818 JEB720815:JEB720818 JNX720815:JNX720818 JXT720815:JXT720818 KHP720815:KHP720818 KRL720815:KRL720818 LBH720815:LBH720818 LLD720815:LLD720818 LUZ720815:LUZ720818 MEV720815:MEV720818 MOR720815:MOR720818 MYN720815:MYN720818 NIJ720815:NIJ720818 NSF720815:NSF720818 OCB720815:OCB720818 OLX720815:OLX720818 OVT720815:OVT720818 PFP720815:PFP720818 PPL720815:PPL720818 PZH720815:PZH720818 QJD720815:QJD720818 QSZ720815:QSZ720818 RCV720815:RCV720818 RMR720815:RMR720818 RWN720815:RWN720818 SGJ720815:SGJ720818 SQF720815:SQF720818 TAB720815:TAB720818 TJX720815:TJX720818 TTT720815:TTT720818 UDP720815:UDP720818 UNL720815:UNL720818 UXH720815:UXH720818 VHD720815:VHD720818 VQZ720815:VQZ720818 WAV720815:WAV720818 WKR720815:WKR720818 WUN720815:WUN720818 M786352:M786355 IB786351:IB786354 RX786351:RX786354 ABT786351:ABT786354 ALP786351:ALP786354 AVL786351:AVL786354 BFH786351:BFH786354 BPD786351:BPD786354 BYZ786351:BYZ786354 CIV786351:CIV786354 CSR786351:CSR786354 DCN786351:DCN786354 DMJ786351:DMJ786354 DWF786351:DWF786354 EGB786351:EGB786354 EPX786351:EPX786354 EZT786351:EZT786354 FJP786351:FJP786354 FTL786351:FTL786354 GDH786351:GDH786354 GND786351:GND786354 GWZ786351:GWZ786354 HGV786351:HGV786354 HQR786351:HQR786354 IAN786351:IAN786354 IKJ786351:IKJ786354 IUF786351:IUF786354 JEB786351:JEB786354 JNX786351:JNX786354 JXT786351:JXT786354 KHP786351:KHP786354 KRL786351:KRL786354 LBH786351:LBH786354 LLD786351:LLD786354 LUZ786351:LUZ786354 MEV786351:MEV786354 MOR786351:MOR786354 MYN786351:MYN786354 NIJ786351:NIJ786354 NSF786351:NSF786354 OCB786351:OCB786354 OLX786351:OLX786354 OVT786351:OVT786354 PFP786351:PFP786354 PPL786351:PPL786354 PZH786351:PZH786354 QJD786351:QJD786354 QSZ786351:QSZ786354 RCV786351:RCV786354 RMR786351:RMR786354 RWN786351:RWN786354 SGJ786351:SGJ786354 SQF786351:SQF786354 TAB786351:TAB786354 TJX786351:TJX786354 TTT786351:TTT786354 UDP786351:UDP786354 UNL786351:UNL786354 UXH786351:UXH786354 VHD786351:VHD786354 VQZ786351:VQZ786354 WAV786351:WAV786354 WKR786351:WKR786354 WUN786351:WUN786354 M851888:M851891 IB851887:IB851890 RX851887:RX851890 ABT851887:ABT851890 ALP851887:ALP851890 AVL851887:AVL851890 BFH851887:BFH851890 BPD851887:BPD851890 BYZ851887:BYZ851890 CIV851887:CIV851890 CSR851887:CSR851890 DCN851887:DCN851890 DMJ851887:DMJ851890 DWF851887:DWF851890 EGB851887:EGB851890 EPX851887:EPX851890 EZT851887:EZT851890 FJP851887:FJP851890 FTL851887:FTL851890 GDH851887:GDH851890 GND851887:GND851890 GWZ851887:GWZ851890 HGV851887:HGV851890 HQR851887:HQR851890 IAN851887:IAN851890 IKJ851887:IKJ851890 IUF851887:IUF851890 JEB851887:JEB851890 JNX851887:JNX851890 JXT851887:JXT851890 KHP851887:KHP851890 KRL851887:KRL851890 LBH851887:LBH851890 LLD851887:LLD851890 LUZ851887:LUZ851890 MEV851887:MEV851890 MOR851887:MOR851890 MYN851887:MYN851890 NIJ851887:NIJ851890 NSF851887:NSF851890 OCB851887:OCB851890 OLX851887:OLX851890 OVT851887:OVT851890 PFP851887:PFP851890 PPL851887:PPL851890 PZH851887:PZH851890 QJD851887:QJD851890 QSZ851887:QSZ851890 RCV851887:RCV851890 RMR851887:RMR851890 RWN851887:RWN851890 SGJ851887:SGJ851890 SQF851887:SQF851890 TAB851887:TAB851890 TJX851887:TJX851890 TTT851887:TTT851890 UDP851887:UDP851890 UNL851887:UNL851890 UXH851887:UXH851890 VHD851887:VHD851890 VQZ851887:VQZ851890 WAV851887:WAV851890 WKR851887:WKR851890 WUN851887:WUN851890 M917424:M917427 IB917423:IB917426 RX917423:RX917426 ABT917423:ABT917426 ALP917423:ALP917426 AVL917423:AVL917426 BFH917423:BFH917426 BPD917423:BPD917426 BYZ917423:BYZ917426 CIV917423:CIV917426 CSR917423:CSR917426 DCN917423:DCN917426 DMJ917423:DMJ917426 DWF917423:DWF917426 EGB917423:EGB917426 EPX917423:EPX917426 EZT917423:EZT917426 FJP917423:FJP917426 FTL917423:FTL917426 GDH917423:GDH917426 GND917423:GND917426 GWZ917423:GWZ917426 HGV917423:HGV917426 HQR917423:HQR917426 IAN917423:IAN917426 IKJ917423:IKJ917426 IUF917423:IUF917426 JEB917423:JEB917426 JNX917423:JNX917426 JXT917423:JXT917426 KHP917423:KHP917426 KRL917423:KRL917426 LBH917423:LBH917426 LLD917423:LLD917426 LUZ917423:LUZ917426 MEV917423:MEV917426 MOR917423:MOR917426 MYN917423:MYN917426 NIJ917423:NIJ917426 NSF917423:NSF917426 OCB917423:OCB917426 OLX917423:OLX917426 OVT917423:OVT917426 PFP917423:PFP917426 PPL917423:PPL917426 PZH917423:PZH917426 QJD917423:QJD917426 QSZ917423:QSZ917426 RCV917423:RCV917426 RMR917423:RMR917426 RWN917423:RWN917426 SGJ917423:SGJ917426 SQF917423:SQF917426 TAB917423:TAB917426 TJX917423:TJX917426 TTT917423:TTT917426 UDP917423:UDP917426 UNL917423:UNL917426 UXH917423:UXH917426 VHD917423:VHD917426 VQZ917423:VQZ917426 WAV917423:WAV917426 WKR917423:WKR917426 WUN917423:WUN917426 M982960:M982963 IB982959:IB982962 RX982959:RX982962 ABT982959:ABT982962 ALP982959:ALP982962 AVL982959:AVL982962 BFH982959:BFH982962 BPD982959:BPD982962 BYZ982959:BYZ982962 CIV982959:CIV982962 CSR982959:CSR982962 DCN982959:DCN982962 DMJ982959:DMJ982962 DWF982959:DWF982962 EGB982959:EGB982962 EPX982959:EPX982962 EZT982959:EZT982962 FJP982959:FJP982962 FTL982959:FTL982962 GDH982959:GDH982962 GND982959:GND982962 GWZ982959:GWZ982962 HGV982959:HGV982962 HQR982959:HQR982962 IAN982959:IAN982962 IKJ982959:IKJ982962 IUF982959:IUF982962 JEB982959:JEB982962 JNX982959:JNX982962 JXT982959:JXT982962 KHP982959:KHP982962 KRL982959:KRL982962 LBH982959:LBH982962 LLD982959:LLD982962 LUZ982959:LUZ982962 MEV982959:MEV982962 MOR982959:MOR982962 MYN982959:MYN982962 NIJ982959:NIJ982962 NSF982959:NSF982962 OCB982959:OCB982962 OLX982959:OLX982962 OVT982959:OVT982962 PFP982959:PFP982962 PPL982959:PPL982962 PZH982959:PZH982962 QJD982959:QJD982962 QSZ982959:QSZ982962 RCV982959:RCV982962 RMR982959:RMR982962 RWN982959:RWN982962 SGJ982959:SGJ982962 SQF982959:SQF982962 TAB982959:TAB982962 TJX982959:TJX982962 TTT982959:TTT982962 UDP982959:UDP982962 UNL982959:UNL982962 UXH982959:UXH982962 VHD982959:VHD982962 VQZ982959:VQZ982962 WAV982959:WAV982962 WKR982959:WKR982962 WUN982959:WUN982962 M65461:M65464 IB65460:IB65463 RX65460:RX65463 ABT65460:ABT65463 ALP65460:ALP65463 AVL65460:AVL65463 BFH65460:BFH65463 BPD65460:BPD65463 BYZ65460:BYZ65463 CIV65460:CIV65463 CSR65460:CSR65463 DCN65460:DCN65463 DMJ65460:DMJ65463 DWF65460:DWF65463 EGB65460:EGB65463 EPX65460:EPX65463 EZT65460:EZT65463 FJP65460:FJP65463 FTL65460:FTL65463 GDH65460:GDH65463 GND65460:GND65463 GWZ65460:GWZ65463 HGV65460:HGV65463 HQR65460:HQR65463 IAN65460:IAN65463 IKJ65460:IKJ65463 IUF65460:IUF65463 JEB65460:JEB65463 JNX65460:JNX65463 JXT65460:JXT65463 KHP65460:KHP65463 KRL65460:KRL65463 LBH65460:LBH65463 LLD65460:LLD65463 LUZ65460:LUZ65463 MEV65460:MEV65463 MOR65460:MOR65463 MYN65460:MYN65463 NIJ65460:NIJ65463 NSF65460:NSF65463 OCB65460:OCB65463 OLX65460:OLX65463 OVT65460:OVT65463 PFP65460:PFP65463 PPL65460:PPL65463 PZH65460:PZH65463 QJD65460:QJD65463 QSZ65460:QSZ65463 RCV65460:RCV65463 RMR65460:RMR65463 RWN65460:RWN65463 SGJ65460:SGJ65463 SQF65460:SQF65463 TAB65460:TAB65463 TJX65460:TJX65463 TTT65460:TTT65463 UDP65460:UDP65463 UNL65460:UNL65463 UXH65460:UXH65463 VHD65460:VHD65463 VQZ65460:VQZ65463 WAV65460:WAV65463 WKR65460:WKR65463 WUN65460:WUN65463 M130997:M131000 IB130996:IB130999 RX130996:RX130999 ABT130996:ABT130999 ALP130996:ALP130999 AVL130996:AVL130999 BFH130996:BFH130999 BPD130996:BPD130999 BYZ130996:BYZ130999 CIV130996:CIV130999 CSR130996:CSR130999 DCN130996:DCN130999 DMJ130996:DMJ130999 DWF130996:DWF130999 EGB130996:EGB130999 EPX130996:EPX130999 EZT130996:EZT130999 FJP130996:FJP130999 FTL130996:FTL130999 GDH130996:GDH130999 GND130996:GND130999 GWZ130996:GWZ130999 HGV130996:HGV130999 HQR130996:HQR130999 IAN130996:IAN130999 IKJ130996:IKJ130999 IUF130996:IUF130999 JEB130996:JEB130999 JNX130996:JNX130999 JXT130996:JXT130999 KHP130996:KHP130999 KRL130996:KRL130999 LBH130996:LBH130999 LLD130996:LLD130999 LUZ130996:LUZ130999 MEV130996:MEV130999 MOR130996:MOR130999 MYN130996:MYN130999 NIJ130996:NIJ130999 NSF130996:NSF130999 OCB130996:OCB130999 OLX130996:OLX130999 OVT130996:OVT130999 PFP130996:PFP130999 PPL130996:PPL130999 PZH130996:PZH130999 QJD130996:QJD130999 QSZ130996:QSZ130999 RCV130996:RCV130999 RMR130996:RMR130999 RWN130996:RWN130999 SGJ130996:SGJ130999 SQF130996:SQF130999 TAB130996:TAB130999 TJX130996:TJX130999 TTT130996:TTT130999 UDP130996:UDP130999 UNL130996:UNL130999 UXH130996:UXH130999 VHD130996:VHD130999 VQZ130996:VQZ130999 WAV130996:WAV130999 WKR130996:WKR130999 WUN130996:WUN130999 M196533:M196536 IB196532:IB196535 RX196532:RX196535 ABT196532:ABT196535 ALP196532:ALP196535 AVL196532:AVL196535 BFH196532:BFH196535 BPD196532:BPD196535 BYZ196532:BYZ196535 CIV196532:CIV196535 CSR196532:CSR196535 DCN196532:DCN196535 DMJ196532:DMJ196535 DWF196532:DWF196535 EGB196532:EGB196535 EPX196532:EPX196535 EZT196532:EZT196535 FJP196532:FJP196535 FTL196532:FTL196535 GDH196532:GDH196535 GND196532:GND196535 GWZ196532:GWZ196535 HGV196532:HGV196535 HQR196532:HQR196535 IAN196532:IAN196535 IKJ196532:IKJ196535 IUF196532:IUF196535 JEB196532:JEB196535 JNX196532:JNX196535 JXT196532:JXT196535 KHP196532:KHP196535 KRL196532:KRL196535 LBH196532:LBH196535 LLD196532:LLD196535 LUZ196532:LUZ196535 MEV196532:MEV196535 MOR196532:MOR196535 MYN196532:MYN196535 NIJ196532:NIJ196535 NSF196532:NSF196535 OCB196532:OCB196535 OLX196532:OLX196535 OVT196532:OVT196535 PFP196532:PFP196535 PPL196532:PPL196535 PZH196532:PZH196535 QJD196532:QJD196535 QSZ196532:QSZ196535 RCV196532:RCV196535 RMR196532:RMR196535 RWN196532:RWN196535 SGJ196532:SGJ196535 SQF196532:SQF196535 TAB196532:TAB196535 TJX196532:TJX196535 TTT196532:TTT196535 UDP196532:UDP196535 UNL196532:UNL196535 UXH196532:UXH196535 VHD196532:VHD196535 VQZ196532:VQZ196535 WAV196532:WAV196535 WKR196532:WKR196535 WUN196532:WUN196535 M262069:M262072 IB262068:IB262071 RX262068:RX262071 ABT262068:ABT262071 ALP262068:ALP262071 AVL262068:AVL262071 BFH262068:BFH262071 BPD262068:BPD262071 BYZ262068:BYZ262071 CIV262068:CIV262071 CSR262068:CSR262071 DCN262068:DCN262071 DMJ262068:DMJ262071 DWF262068:DWF262071 EGB262068:EGB262071 EPX262068:EPX262071 EZT262068:EZT262071 FJP262068:FJP262071 FTL262068:FTL262071 GDH262068:GDH262071 GND262068:GND262071 GWZ262068:GWZ262071 HGV262068:HGV262071 HQR262068:HQR262071 IAN262068:IAN262071 IKJ262068:IKJ262071 IUF262068:IUF262071 JEB262068:JEB262071 JNX262068:JNX262071 JXT262068:JXT262071 KHP262068:KHP262071 KRL262068:KRL262071 LBH262068:LBH262071 LLD262068:LLD262071 LUZ262068:LUZ262071 MEV262068:MEV262071 MOR262068:MOR262071 MYN262068:MYN262071 NIJ262068:NIJ262071 NSF262068:NSF262071 OCB262068:OCB262071 OLX262068:OLX262071 OVT262068:OVT262071 PFP262068:PFP262071 PPL262068:PPL262071 PZH262068:PZH262071 QJD262068:QJD262071 QSZ262068:QSZ262071 RCV262068:RCV262071 RMR262068:RMR262071 RWN262068:RWN262071 SGJ262068:SGJ262071 SQF262068:SQF262071 TAB262068:TAB262071 TJX262068:TJX262071 TTT262068:TTT262071 UDP262068:UDP262071 UNL262068:UNL262071 UXH262068:UXH262071 VHD262068:VHD262071 VQZ262068:VQZ262071 WAV262068:WAV262071 WKR262068:WKR262071 WUN262068:WUN262071 M327605:M327608 IB327604:IB327607 RX327604:RX327607 ABT327604:ABT327607 ALP327604:ALP327607 AVL327604:AVL327607 BFH327604:BFH327607 BPD327604:BPD327607 BYZ327604:BYZ327607 CIV327604:CIV327607 CSR327604:CSR327607 DCN327604:DCN327607 DMJ327604:DMJ327607 DWF327604:DWF327607 EGB327604:EGB327607 EPX327604:EPX327607 EZT327604:EZT327607 FJP327604:FJP327607 FTL327604:FTL327607 GDH327604:GDH327607 GND327604:GND327607 GWZ327604:GWZ327607 HGV327604:HGV327607 HQR327604:HQR327607 IAN327604:IAN327607 IKJ327604:IKJ327607 IUF327604:IUF327607 JEB327604:JEB327607 JNX327604:JNX327607 JXT327604:JXT327607 KHP327604:KHP327607 KRL327604:KRL327607 LBH327604:LBH327607 LLD327604:LLD327607 LUZ327604:LUZ327607 MEV327604:MEV327607 MOR327604:MOR327607 MYN327604:MYN327607 NIJ327604:NIJ327607 NSF327604:NSF327607 OCB327604:OCB327607 OLX327604:OLX327607 OVT327604:OVT327607 PFP327604:PFP327607 PPL327604:PPL327607 PZH327604:PZH327607 QJD327604:QJD327607 QSZ327604:QSZ327607 RCV327604:RCV327607 RMR327604:RMR327607 RWN327604:RWN327607 SGJ327604:SGJ327607 SQF327604:SQF327607 TAB327604:TAB327607 TJX327604:TJX327607 TTT327604:TTT327607 UDP327604:UDP327607 UNL327604:UNL327607 UXH327604:UXH327607 VHD327604:VHD327607 VQZ327604:VQZ327607 WAV327604:WAV327607 WKR327604:WKR327607 WUN327604:WUN327607 M393141:M393144 IB393140:IB393143 RX393140:RX393143 ABT393140:ABT393143 ALP393140:ALP393143 AVL393140:AVL393143 BFH393140:BFH393143 BPD393140:BPD393143 BYZ393140:BYZ393143 CIV393140:CIV393143 CSR393140:CSR393143 DCN393140:DCN393143 DMJ393140:DMJ393143 DWF393140:DWF393143 EGB393140:EGB393143 EPX393140:EPX393143 EZT393140:EZT393143 FJP393140:FJP393143 FTL393140:FTL393143 GDH393140:GDH393143 GND393140:GND393143 GWZ393140:GWZ393143 HGV393140:HGV393143 HQR393140:HQR393143 IAN393140:IAN393143 IKJ393140:IKJ393143 IUF393140:IUF393143 JEB393140:JEB393143 JNX393140:JNX393143 JXT393140:JXT393143 KHP393140:KHP393143 KRL393140:KRL393143 LBH393140:LBH393143 LLD393140:LLD393143 LUZ393140:LUZ393143 MEV393140:MEV393143 MOR393140:MOR393143 MYN393140:MYN393143 NIJ393140:NIJ393143 NSF393140:NSF393143 OCB393140:OCB393143 OLX393140:OLX393143 OVT393140:OVT393143 PFP393140:PFP393143 PPL393140:PPL393143 PZH393140:PZH393143 QJD393140:QJD393143 QSZ393140:QSZ393143 RCV393140:RCV393143 RMR393140:RMR393143 RWN393140:RWN393143 SGJ393140:SGJ393143 SQF393140:SQF393143 TAB393140:TAB393143 TJX393140:TJX393143 TTT393140:TTT393143 UDP393140:UDP393143 UNL393140:UNL393143 UXH393140:UXH393143 VHD393140:VHD393143 VQZ393140:VQZ393143 WAV393140:WAV393143 WKR393140:WKR393143 WUN393140:WUN393143 M458677:M458680 IB458676:IB458679 RX458676:RX458679 ABT458676:ABT458679 ALP458676:ALP458679 AVL458676:AVL458679 BFH458676:BFH458679 BPD458676:BPD458679 BYZ458676:BYZ458679 CIV458676:CIV458679 CSR458676:CSR458679 DCN458676:DCN458679 DMJ458676:DMJ458679 DWF458676:DWF458679 EGB458676:EGB458679 EPX458676:EPX458679 EZT458676:EZT458679 FJP458676:FJP458679 FTL458676:FTL458679 GDH458676:GDH458679 GND458676:GND458679 GWZ458676:GWZ458679 HGV458676:HGV458679 HQR458676:HQR458679 IAN458676:IAN458679 IKJ458676:IKJ458679 IUF458676:IUF458679 JEB458676:JEB458679 JNX458676:JNX458679 JXT458676:JXT458679 KHP458676:KHP458679 KRL458676:KRL458679 LBH458676:LBH458679 LLD458676:LLD458679 LUZ458676:LUZ458679 MEV458676:MEV458679 MOR458676:MOR458679 MYN458676:MYN458679 NIJ458676:NIJ458679 NSF458676:NSF458679 OCB458676:OCB458679 OLX458676:OLX458679 OVT458676:OVT458679 PFP458676:PFP458679 PPL458676:PPL458679 PZH458676:PZH458679 QJD458676:QJD458679 QSZ458676:QSZ458679 RCV458676:RCV458679 RMR458676:RMR458679 RWN458676:RWN458679 SGJ458676:SGJ458679 SQF458676:SQF458679 TAB458676:TAB458679 TJX458676:TJX458679 TTT458676:TTT458679 UDP458676:UDP458679 UNL458676:UNL458679 UXH458676:UXH458679 VHD458676:VHD458679 VQZ458676:VQZ458679 WAV458676:WAV458679 WKR458676:WKR458679 WUN458676:WUN458679 M524213:M524216 IB524212:IB524215 RX524212:RX524215 ABT524212:ABT524215 ALP524212:ALP524215 AVL524212:AVL524215 BFH524212:BFH524215 BPD524212:BPD524215 BYZ524212:BYZ524215 CIV524212:CIV524215 CSR524212:CSR524215 DCN524212:DCN524215 DMJ524212:DMJ524215 DWF524212:DWF524215 EGB524212:EGB524215 EPX524212:EPX524215 EZT524212:EZT524215 FJP524212:FJP524215 FTL524212:FTL524215 GDH524212:GDH524215 GND524212:GND524215 GWZ524212:GWZ524215 HGV524212:HGV524215 HQR524212:HQR524215 IAN524212:IAN524215 IKJ524212:IKJ524215 IUF524212:IUF524215 JEB524212:JEB524215 JNX524212:JNX524215 JXT524212:JXT524215 KHP524212:KHP524215 KRL524212:KRL524215 LBH524212:LBH524215 LLD524212:LLD524215 LUZ524212:LUZ524215 MEV524212:MEV524215 MOR524212:MOR524215 MYN524212:MYN524215 NIJ524212:NIJ524215 NSF524212:NSF524215 OCB524212:OCB524215 OLX524212:OLX524215 OVT524212:OVT524215 PFP524212:PFP524215 PPL524212:PPL524215 PZH524212:PZH524215 QJD524212:QJD524215 QSZ524212:QSZ524215 RCV524212:RCV524215 RMR524212:RMR524215 RWN524212:RWN524215 SGJ524212:SGJ524215 SQF524212:SQF524215 TAB524212:TAB524215 TJX524212:TJX524215 TTT524212:TTT524215 UDP524212:UDP524215 UNL524212:UNL524215 UXH524212:UXH524215 VHD524212:VHD524215 VQZ524212:VQZ524215 WAV524212:WAV524215 WKR524212:WKR524215 WUN524212:WUN524215 M589749:M589752 IB589748:IB589751 RX589748:RX589751 ABT589748:ABT589751 ALP589748:ALP589751 AVL589748:AVL589751 BFH589748:BFH589751 BPD589748:BPD589751 BYZ589748:BYZ589751 CIV589748:CIV589751 CSR589748:CSR589751 DCN589748:DCN589751 DMJ589748:DMJ589751 DWF589748:DWF589751 EGB589748:EGB589751 EPX589748:EPX589751 EZT589748:EZT589751 FJP589748:FJP589751 FTL589748:FTL589751 GDH589748:GDH589751 GND589748:GND589751 GWZ589748:GWZ589751 HGV589748:HGV589751 HQR589748:HQR589751 IAN589748:IAN589751 IKJ589748:IKJ589751 IUF589748:IUF589751 JEB589748:JEB589751 JNX589748:JNX589751 JXT589748:JXT589751 KHP589748:KHP589751 KRL589748:KRL589751 LBH589748:LBH589751 LLD589748:LLD589751 LUZ589748:LUZ589751 MEV589748:MEV589751 MOR589748:MOR589751 MYN589748:MYN589751 NIJ589748:NIJ589751 NSF589748:NSF589751 OCB589748:OCB589751 OLX589748:OLX589751 OVT589748:OVT589751 PFP589748:PFP589751 PPL589748:PPL589751 PZH589748:PZH589751 QJD589748:QJD589751 QSZ589748:QSZ589751 RCV589748:RCV589751 RMR589748:RMR589751 RWN589748:RWN589751 SGJ589748:SGJ589751 SQF589748:SQF589751 TAB589748:TAB589751 TJX589748:TJX589751 TTT589748:TTT589751 UDP589748:UDP589751 UNL589748:UNL589751 UXH589748:UXH589751 VHD589748:VHD589751 VQZ589748:VQZ589751 WAV589748:WAV589751 WKR589748:WKR589751 WUN589748:WUN589751 M655285:M655288 IB655284:IB655287 RX655284:RX655287 ABT655284:ABT655287 ALP655284:ALP655287 AVL655284:AVL655287 BFH655284:BFH655287 BPD655284:BPD655287 BYZ655284:BYZ655287 CIV655284:CIV655287 CSR655284:CSR655287 DCN655284:DCN655287 DMJ655284:DMJ655287 DWF655284:DWF655287 EGB655284:EGB655287 EPX655284:EPX655287 EZT655284:EZT655287 FJP655284:FJP655287 FTL655284:FTL655287 GDH655284:GDH655287 GND655284:GND655287 GWZ655284:GWZ655287 HGV655284:HGV655287 HQR655284:HQR655287 IAN655284:IAN655287 IKJ655284:IKJ655287 IUF655284:IUF655287 JEB655284:JEB655287 JNX655284:JNX655287 JXT655284:JXT655287 KHP655284:KHP655287 KRL655284:KRL655287 LBH655284:LBH655287 LLD655284:LLD655287 LUZ655284:LUZ655287 MEV655284:MEV655287 MOR655284:MOR655287 MYN655284:MYN655287 NIJ655284:NIJ655287 NSF655284:NSF655287 OCB655284:OCB655287 OLX655284:OLX655287 OVT655284:OVT655287 PFP655284:PFP655287 PPL655284:PPL655287 PZH655284:PZH655287 QJD655284:QJD655287 QSZ655284:QSZ655287 RCV655284:RCV655287 RMR655284:RMR655287 RWN655284:RWN655287 SGJ655284:SGJ655287 SQF655284:SQF655287 TAB655284:TAB655287 TJX655284:TJX655287 TTT655284:TTT655287 UDP655284:UDP655287 UNL655284:UNL655287 UXH655284:UXH655287 VHD655284:VHD655287 VQZ655284:VQZ655287 WAV655284:WAV655287 WKR655284:WKR655287 WUN655284:WUN655287 M720821:M720824 IB720820:IB720823 RX720820:RX720823 ABT720820:ABT720823 ALP720820:ALP720823 AVL720820:AVL720823 BFH720820:BFH720823 BPD720820:BPD720823 BYZ720820:BYZ720823 CIV720820:CIV720823 CSR720820:CSR720823 DCN720820:DCN720823 DMJ720820:DMJ720823 DWF720820:DWF720823 EGB720820:EGB720823 EPX720820:EPX720823 EZT720820:EZT720823 FJP720820:FJP720823 FTL720820:FTL720823 GDH720820:GDH720823 GND720820:GND720823 GWZ720820:GWZ720823 HGV720820:HGV720823 HQR720820:HQR720823 IAN720820:IAN720823 IKJ720820:IKJ720823 IUF720820:IUF720823 JEB720820:JEB720823 JNX720820:JNX720823 JXT720820:JXT720823 KHP720820:KHP720823 KRL720820:KRL720823 LBH720820:LBH720823 LLD720820:LLD720823 LUZ720820:LUZ720823 MEV720820:MEV720823 MOR720820:MOR720823 MYN720820:MYN720823 NIJ720820:NIJ720823 NSF720820:NSF720823 OCB720820:OCB720823 OLX720820:OLX720823 OVT720820:OVT720823 PFP720820:PFP720823 PPL720820:PPL720823 PZH720820:PZH720823 QJD720820:QJD720823 QSZ720820:QSZ720823 RCV720820:RCV720823 RMR720820:RMR720823 RWN720820:RWN720823 SGJ720820:SGJ720823 SQF720820:SQF720823 TAB720820:TAB720823 TJX720820:TJX720823 TTT720820:TTT720823 UDP720820:UDP720823 UNL720820:UNL720823 UXH720820:UXH720823 VHD720820:VHD720823 VQZ720820:VQZ720823 WAV720820:WAV720823 WKR720820:WKR720823 WUN720820:WUN720823 M786357:M786360 IB786356:IB786359 RX786356:RX786359 ABT786356:ABT786359 ALP786356:ALP786359 AVL786356:AVL786359 BFH786356:BFH786359 BPD786356:BPD786359 BYZ786356:BYZ786359 CIV786356:CIV786359 CSR786356:CSR786359 DCN786356:DCN786359 DMJ786356:DMJ786359 DWF786356:DWF786359 EGB786356:EGB786359 EPX786356:EPX786359 EZT786356:EZT786359 FJP786356:FJP786359 FTL786356:FTL786359 GDH786356:GDH786359 GND786356:GND786359 GWZ786356:GWZ786359 HGV786356:HGV786359 HQR786356:HQR786359 IAN786356:IAN786359 IKJ786356:IKJ786359 IUF786356:IUF786359 JEB786356:JEB786359 JNX786356:JNX786359 JXT786356:JXT786359 KHP786356:KHP786359 KRL786356:KRL786359 LBH786356:LBH786359 LLD786356:LLD786359 LUZ786356:LUZ786359 MEV786356:MEV786359 MOR786356:MOR786359 MYN786356:MYN786359 NIJ786356:NIJ786359 NSF786356:NSF786359 OCB786356:OCB786359 OLX786356:OLX786359 OVT786356:OVT786359 PFP786356:PFP786359 PPL786356:PPL786359 PZH786356:PZH786359 QJD786356:QJD786359 QSZ786356:QSZ786359 RCV786356:RCV786359 RMR786356:RMR786359 RWN786356:RWN786359 SGJ786356:SGJ786359 SQF786356:SQF786359 TAB786356:TAB786359 TJX786356:TJX786359 TTT786356:TTT786359 UDP786356:UDP786359 UNL786356:UNL786359 UXH786356:UXH786359 VHD786356:VHD786359 VQZ786356:VQZ786359 WAV786356:WAV786359 WKR786356:WKR786359 WUN786356:WUN786359 M851893:M851896 IB851892:IB851895 RX851892:RX851895 ABT851892:ABT851895 ALP851892:ALP851895 AVL851892:AVL851895 BFH851892:BFH851895 BPD851892:BPD851895 BYZ851892:BYZ851895 CIV851892:CIV851895 CSR851892:CSR851895 DCN851892:DCN851895 DMJ851892:DMJ851895 DWF851892:DWF851895 EGB851892:EGB851895 EPX851892:EPX851895 EZT851892:EZT851895 FJP851892:FJP851895 FTL851892:FTL851895 GDH851892:GDH851895 GND851892:GND851895 GWZ851892:GWZ851895 HGV851892:HGV851895 HQR851892:HQR851895 IAN851892:IAN851895 IKJ851892:IKJ851895 IUF851892:IUF851895 JEB851892:JEB851895 JNX851892:JNX851895 JXT851892:JXT851895 KHP851892:KHP851895 KRL851892:KRL851895 LBH851892:LBH851895 LLD851892:LLD851895 LUZ851892:LUZ851895 MEV851892:MEV851895 MOR851892:MOR851895 MYN851892:MYN851895 NIJ851892:NIJ851895 NSF851892:NSF851895 OCB851892:OCB851895 OLX851892:OLX851895 OVT851892:OVT851895 PFP851892:PFP851895 PPL851892:PPL851895 PZH851892:PZH851895 QJD851892:QJD851895 QSZ851892:QSZ851895 RCV851892:RCV851895 RMR851892:RMR851895 RWN851892:RWN851895 SGJ851892:SGJ851895 SQF851892:SQF851895 TAB851892:TAB851895 TJX851892:TJX851895 TTT851892:TTT851895 UDP851892:UDP851895 UNL851892:UNL851895 UXH851892:UXH851895 VHD851892:VHD851895 VQZ851892:VQZ851895 WAV851892:WAV851895 WKR851892:WKR851895 WUN851892:WUN851895 M917429:M917432 IB917428:IB917431 RX917428:RX917431 ABT917428:ABT917431 ALP917428:ALP917431 AVL917428:AVL917431 BFH917428:BFH917431 BPD917428:BPD917431 BYZ917428:BYZ917431 CIV917428:CIV917431 CSR917428:CSR917431 DCN917428:DCN917431 DMJ917428:DMJ917431 DWF917428:DWF917431 EGB917428:EGB917431 EPX917428:EPX917431 EZT917428:EZT917431 FJP917428:FJP917431 FTL917428:FTL917431 GDH917428:GDH917431 GND917428:GND917431 GWZ917428:GWZ917431 HGV917428:HGV917431 HQR917428:HQR917431 IAN917428:IAN917431 IKJ917428:IKJ917431 IUF917428:IUF917431 JEB917428:JEB917431 JNX917428:JNX917431 JXT917428:JXT917431 KHP917428:KHP917431 KRL917428:KRL917431 LBH917428:LBH917431 LLD917428:LLD917431 LUZ917428:LUZ917431 MEV917428:MEV917431 MOR917428:MOR917431 MYN917428:MYN917431 NIJ917428:NIJ917431 NSF917428:NSF917431 OCB917428:OCB917431 OLX917428:OLX917431 OVT917428:OVT917431 PFP917428:PFP917431 PPL917428:PPL917431 PZH917428:PZH917431 QJD917428:QJD917431 QSZ917428:QSZ917431 RCV917428:RCV917431 RMR917428:RMR917431 RWN917428:RWN917431 SGJ917428:SGJ917431 SQF917428:SQF917431 TAB917428:TAB917431 TJX917428:TJX917431 TTT917428:TTT917431 UDP917428:UDP917431 UNL917428:UNL917431 UXH917428:UXH917431 VHD917428:VHD917431 VQZ917428:VQZ917431 WAV917428:WAV917431 WKR917428:WKR917431 WUN917428:WUN917431 M982965:M982968 IB982964:IB982967 RX982964:RX982967 ABT982964:ABT982967 ALP982964:ALP982967 AVL982964:AVL982967 BFH982964:BFH982967 BPD982964:BPD982967 BYZ982964:BYZ982967 CIV982964:CIV982967 CSR982964:CSR982967 DCN982964:DCN982967 DMJ982964:DMJ982967 DWF982964:DWF982967 EGB982964:EGB982967 EPX982964:EPX982967 EZT982964:EZT982967 FJP982964:FJP982967 FTL982964:FTL982967 GDH982964:GDH982967 GND982964:GND982967 GWZ982964:GWZ982967 HGV982964:HGV982967 HQR982964:HQR982967 IAN982964:IAN982967 IKJ982964:IKJ982967 IUF982964:IUF982967 JEB982964:JEB982967 JNX982964:JNX982967 JXT982964:JXT982967 KHP982964:KHP982967 KRL982964:KRL982967 LBH982964:LBH982967 LLD982964:LLD982967 LUZ982964:LUZ982967 MEV982964:MEV982967 MOR982964:MOR982967 MYN982964:MYN982967 NIJ982964:NIJ982967 NSF982964:NSF982967 OCB982964:OCB982967 OLX982964:OLX982967 OVT982964:OVT982967 PFP982964:PFP982967 PPL982964:PPL982967 PZH982964:PZH982967 QJD982964:QJD982967 QSZ982964:QSZ982967 RCV982964:RCV982967 RMR982964:RMR982967 RWN982964:RWN982967 SGJ982964:SGJ982967 SQF982964:SQF982967 TAB982964:TAB982967 TJX982964:TJX982967 TTT982964:TTT982967 UDP982964:UDP982967 UNL982964:UNL982967 UXH982964:UXH982967 VHD982964:VHD982967 VQZ982964:VQZ982967 WAV982964:WAV982967 WKR982964:WKR982967 WUN982964:WUN982967 M65466:M65469 IB65465:IB65468 RX65465:RX65468 ABT65465:ABT65468 ALP65465:ALP65468 AVL65465:AVL65468 BFH65465:BFH65468 BPD65465:BPD65468 BYZ65465:BYZ65468 CIV65465:CIV65468 CSR65465:CSR65468 DCN65465:DCN65468 DMJ65465:DMJ65468 DWF65465:DWF65468 EGB65465:EGB65468 EPX65465:EPX65468 EZT65465:EZT65468 FJP65465:FJP65468 FTL65465:FTL65468 GDH65465:GDH65468 GND65465:GND65468 GWZ65465:GWZ65468 HGV65465:HGV65468 HQR65465:HQR65468 IAN65465:IAN65468 IKJ65465:IKJ65468 IUF65465:IUF65468 JEB65465:JEB65468 JNX65465:JNX65468 JXT65465:JXT65468 KHP65465:KHP65468 KRL65465:KRL65468 LBH65465:LBH65468 LLD65465:LLD65468 LUZ65465:LUZ65468 MEV65465:MEV65468 MOR65465:MOR65468 MYN65465:MYN65468 NIJ65465:NIJ65468 NSF65465:NSF65468 OCB65465:OCB65468 OLX65465:OLX65468 OVT65465:OVT65468 PFP65465:PFP65468 PPL65465:PPL65468 PZH65465:PZH65468 QJD65465:QJD65468 QSZ65465:QSZ65468 RCV65465:RCV65468 RMR65465:RMR65468 RWN65465:RWN65468 SGJ65465:SGJ65468 SQF65465:SQF65468 TAB65465:TAB65468 TJX65465:TJX65468 TTT65465:TTT65468 UDP65465:UDP65468 UNL65465:UNL65468 UXH65465:UXH65468 VHD65465:VHD65468 VQZ65465:VQZ65468 WAV65465:WAV65468 WKR65465:WKR65468 WUN65465:WUN65468 M131002:M131005 IB131001:IB131004 RX131001:RX131004 ABT131001:ABT131004 ALP131001:ALP131004 AVL131001:AVL131004 BFH131001:BFH131004 BPD131001:BPD131004 BYZ131001:BYZ131004 CIV131001:CIV131004 CSR131001:CSR131004 DCN131001:DCN131004 DMJ131001:DMJ131004 DWF131001:DWF131004 EGB131001:EGB131004 EPX131001:EPX131004 EZT131001:EZT131004 FJP131001:FJP131004 FTL131001:FTL131004 GDH131001:GDH131004 GND131001:GND131004 GWZ131001:GWZ131004 HGV131001:HGV131004 HQR131001:HQR131004 IAN131001:IAN131004 IKJ131001:IKJ131004 IUF131001:IUF131004 JEB131001:JEB131004 JNX131001:JNX131004 JXT131001:JXT131004 KHP131001:KHP131004 KRL131001:KRL131004 LBH131001:LBH131004 LLD131001:LLD131004 LUZ131001:LUZ131004 MEV131001:MEV131004 MOR131001:MOR131004 MYN131001:MYN131004 NIJ131001:NIJ131004 NSF131001:NSF131004 OCB131001:OCB131004 OLX131001:OLX131004 OVT131001:OVT131004 PFP131001:PFP131004 PPL131001:PPL131004 PZH131001:PZH131004 QJD131001:QJD131004 QSZ131001:QSZ131004 RCV131001:RCV131004 RMR131001:RMR131004 RWN131001:RWN131004 SGJ131001:SGJ131004 SQF131001:SQF131004 TAB131001:TAB131004 TJX131001:TJX131004 TTT131001:TTT131004 UDP131001:UDP131004 UNL131001:UNL131004 UXH131001:UXH131004 VHD131001:VHD131004 VQZ131001:VQZ131004 WAV131001:WAV131004 WKR131001:WKR131004 WUN131001:WUN131004 M196538:M196541 IB196537:IB196540 RX196537:RX196540 ABT196537:ABT196540 ALP196537:ALP196540 AVL196537:AVL196540 BFH196537:BFH196540 BPD196537:BPD196540 BYZ196537:BYZ196540 CIV196537:CIV196540 CSR196537:CSR196540 DCN196537:DCN196540 DMJ196537:DMJ196540 DWF196537:DWF196540 EGB196537:EGB196540 EPX196537:EPX196540 EZT196537:EZT196540 FJP196537:FJP196540 FTL196537:FTL196540 GDH196537:GDH196540 GND196537:GND196540 GWZ196537:GWZ196540 HGV196537:HGV196540 HQR196537:HQR196540 IAN196537:IAN196540 IKJ196537:IKJ196540 IUF196537:IUF196540 JEB196537:JEB196540 JNX196537:JNX196540 JXT196537:JXT196540 KHP196537:KHP196540 KRL196537:KRL196540 LBH196537:LBH196540 LLD196537:LLD196540 LUZ196537:LUZ196540 MEV196537:MEV196540 MOR196537:MOR196540 MYN196537:MYN196540 NIJ196537:NIJ196540 NSF196537:NSF196540 OCB196537:OCB196540 OLX196537:OLX196540 OVT196537:OVT196540 PFP196537:PFP196540 PPL196537:PPL196540 PZH196537:PZH196540 QJD196537:QJD196540 QSZ196537:QSZ196540 RCV196537:RCV196540 RMR196537:RMR196540 RWN196537:RWN196540 SGJ196537:SGJ196540 SQF196537:SQF196540 TAB196537:TAB196540 TJX196537:TJX196540 TTT196537:TTT196540 UDP196537:UDP196540 UNL196537:UNL196540 UXH196537:UXH196540 VHD196537:VHD196540 VQZ196537:VQZ196540 WAV196537:WAV196540 WKR196537:WKR196540 WUN196537:WUN196540 M262074:M262077 IB262073:IB262076 RX262073:RX262076 ABT262073:ABT262076 ALP262073:ALP262076 AVL262073:AVL262076 BFH262073:BFH262076 BPD262073:BPD262076 BYZ262073:BYZ262076 CIV262073:CIV262076 CSR262073:CSR262076 DCN262073:DCN262076 DMJ262073:DMJ262076 DWF262073:DWF262076 EGB262073:EGB262076 EPX262073:EPX262076 EZT262073:EZT262076 FJP262073:FJP262076 FTL262073:FTL262076 GDH262073:GDH262076 GND262073:GND262076 GWZ262073:GWZ262076 HGV262073:HGV262076 HQR262073:HQR262076 IAN262073:IAN262076 IKJ262073:IKJ262076 IUF262073:IUF262076 JEB262073:JEB262076 JNX262073:JNX262076 JXT262073:JXT262076 KHP262073:KHP262076 KRL262073:KRL262076 LBH262073:LBH262076 LLD262073:LLD262076 LUZ262073:LUZ262076 MEV262073:MEV262076 MOR262073:MOR262076 MYN262073:MYN262076 NIJ262073:NIJ262076 NSF262073:NSF262076 OCB262073:OCB262076 OLX262073:OLX262076 OVT262073:OVT262076 PFP262073:PFP262076 PPL262073:PPL262076 PZH262073:PZH262076 QJD262073:QJD262076 QSZ262073:QSZ262076 RCV262073:RCV262076 RMR262073:RMR262076 RWN262073:RWN262076 SGJ262073:SGJ262076 SQF262073:SQF262076 TAB262073:TAB262076 TJX262073:TJX262076 TTT262073:TTT262076 UDP262073:UDP262076 UNL262073:UNL262076 UXH262073:UXH262076 VHD262073:VHD262076 VQZ262073:VQZ262076 WAV262073:WAV262076 WKR262073:WKR262076 WUN262073:WUN262076 M327610:M327613 IB327609:IB327612 RX327609:RX327612 ABT327609:ABT327612 ALP327609:ALP327612 AVL327609:AVL327612 BFH327609:BFH327612 BPD327609:BPD327612 BYZ327609:BYZ327612 CIV327609:CIV327612 CSR327609:CSR327612 DCN327609:DCN327612 DMJ327609:DMJ327612 DWF327609:DWF327612 EGB327609:EGB327612 EPX327609:EPX327612 EZT327609:EZT327612 FJP327609:FJP327612 FTL327609:FTL327612 GDH327609:GDH327612 GND327609:GND327612 GWZ327609:GWZ327612 HGV327609:HGV327612 HQR327609:HQR327612 IAN327609:IAN327612 IKJ327609:IKJ327612 IUF327609:IUF327612 JEB327609:JEB327612 JNX327609:JNX327612 JXT327609:JXT327612 KHP327609:KHP327612 KRL327609:KRL327612 LBH327609:LBH327612 LLD327609:LLD327612 LUZ327609:LUZ327612 MEV327609:MEV327612 MOR327609:MOR327612 MYN327609:MYN327612 NIJ327609:NIJ327612 NSF327609:NSF327612 OCB327609:OCB327612 OLX327609:OLX327612 OVT327609:OVT327612 PFP327609:PFP327612 PPL327609:PPL327612 PZH327609:PZH327612 QJD327609:QJD327612 QSZ327609:QSZ327612 RCV327609:RCV327612 RMR327609:RMR327612 RWN327609:RWN327612 SGJ327609:SGJ327612 SQF327609:SQF327612 TAB327609:TAB327612 TJX327609:TJX327612 TTT327609:TTT327612 UDP327609:UDP327612 UNL327609:UNL327612 UXH327609:UXH327612 VHD327609:VHD327612 VQZ327609:VQZ327612 WAV327609:WAV327612 WKR327609:WKR327612 WUN327609:WUN327612 M393146:M393149 IB393145:IB393148 RX393145:RX393148 ABT393145:ABT393148 ALP393145:ALP393148 AVL393145:AVL393148 BFH393145:BFH393148 BPD393145:BPD393148 BYZ393145:BYZ393148 CIV393145:CIV393148 CSR393145:CSR393148 DCN393145:DCN393148 DMJ393145:DMJ393148 DWF393145:DWF393148 EGB393145:EGB393148 EPX393145:EPX393148 EZT393145:EZT393148 FJP393145:FJP393148 FTL393145:FTL393148 GDH393145:GDH393148 GND393145:GND393148 GWZ393145:GWZ393148 HGV393145:HGV393148 HQR393145:HQR393148 IAN393145:IAN393148 IKJ393145:IKJ393148 IUF393145:IUF393148 JEB393145:JEB393148 JNX393145:JNX393148 JXT393145:JXT393148 KHP393145:KHP393148 KRL393145:KRL393148 LBH393145:LBH393148 LLD393145:LLD393148 LUZ393145:LUZ393148 MEV393145:MEV393148 MOR393145:MOR393148 MYN393145:MYN393148 NIJ393145:NIJ393148 NSF393145:NSF393148 OCB393145:OCB393148 OLX393145:OLX393148 OVT393145:OVT393148 PFP393145:PFP393148 PPL393145:PPL393148 PZH393145:PZH393148 QJD393145:QJD393148 QSZ393145:QSZ393148 RCV393145:RCV393148 RMR393145:RMR393148 RWN393145:RWN393148 SGJ393145:SGJ393148 SQF393145:SQF393148 TAB393145:TAB393148 TJX393145:TJX393148 TTT393145:TTT393148 UDP393145:UDP393148 UNL393145:UNL393148 UXH393145:UXH393148 VHD393145:VHD393148 VQZ393145:VQZ393148 WAV393145:WAV393148 WKR393145:WKR393148 WUN393145:WUN393148 M458682:M458685 IB458681:IB458684 RX458681:RX458684 ABT458681:ABT458684 ALP458681:ALP458684 AVL458681:AVL458684 BFH458681:BFH458684 BPD458681:BPD458684 BYZ458681:BYZ458684 CIV458681:CIV458684 CSR458681:CSR458684 DCN458681:DCN458684 DMJ458681:DMJ458684 DWF458681:DWF458684 EGB458681:EGB458684 EPX458681:EPX458684 EZT458681:EZT458684 FJP458681:FJP458684 FTL458681:FTL458684 GDH458681:GDH458684 GND458681:GND458684 GWZ458681:GWZ458684 HGV458681:HGV458684 HQR458681:HQR458684 IAN458681:IAN458684 IKJ458681:IKJ458684 IUF458681:IUF458684 JEB458681:JEB458684 JNX458681:JNX458684 JXT458681:JXT458684 KHP458681:KHP458684 KRL458681:KRL458684 LBH458681:LBH458684 LLD458681:LLD458684 LUZ458681:LUZ458684 MEV458681:MEV458684 MOR458681:MOR458684 MYN458681:MYN458684 NIJ458681:NIJ458684 NSF458681:NSF458684 OCB458681:OCB458684 OLX458681:OLX458684 OVT458681:OVT458684 PFP458681:PFP458684 PPL458681:PPL458684 PZH458681:PZH458684 QJD458681:QJD458684 QSZ458681:QSZ458684 RCV458681:RCV458684 RMR458681:RMR458684 RWN458681:RWN458684 SGJ458681:SGJ458684 SQF458681:SQF458684 TAB458681:TAB458684 TJX458681:TJX458684 TTT458681:TTT458684 UDP458681:UDP458684 UNL458681:UNL458684 UXH458681:UXH458684 VHD458681:VHD458684 VQZ458681:VQZ458684 WAV458681:WAV458684 WKR458681:WKR458684 WUN458681:WUN458684 M524218:M524221 IB524217:IB524220 RX524217:RX524220 ABT524217:ABT524220 ALP524217:ALP524220 AVL524217:AVL524220 BFH524217:BFH524220 BPD524217:BPD524220 BYZ524217:BYZ524220 CIV524217:CIV524220 CSR524217:CSR524220 DCN524217:DCN524220 DMJ524217:DMJ524220 DWF524217:DWF524220 EGB524217:EGB524220 EPX524217:EPX524220 EZT524217:EZT524220 FJP524217:FJP524220 FTL524217:FTL524220 GDH524217:GDH524220 GND524217:GND524220 GWZ524217:GWZ524220 HGV524217:HGV524220 HQR524217:HQR524220 IAN524217:IAN524220 IKJ524217:IKJ524220 IUF524217:IUF524220 JEB524217:JEB524220 JNX524217:JNX524220 JXT524217:JXT524220 KHP524217:KHP524220 KRL524217:KRL524220 LBH524217:LBH524220 LLD524217:LLD524220 LUZ524217:LUZ524220 MEV524217:MEV524220 MOR524217:MOR524220 MYN524217:MYN524220 NIJ524217:NIJ524220 NSF524217:NSF524220 OCB524217:OCB524220 OLX524217:OLX524220 OVT524217:OVT524220 PFP524217:PFP524220 PPL524217:PPL524220 PZH524217:PZH524220 QJD524217:QJD524220 QSZ524217:QSZ524220 RCV524217:RCV524220 RMR524217:RMR524220 RWN524217:RWN524220 SGJ524217:SGJ524220 SQF524217:SQF524220 TAB524217:TAB524220 TJX524217:TJX524220 TTT524217:TTT524220 UDP524217:UDP524220 UNL524217:UNL524220 UXH524217:UXH524220 VHD524217:VHD524220 VQZ524217:VQZ524220 WAV524217:WAV524220 WKR524217:WKR524220 WUN524217:WUN524220 M589754:M589757 IB589753:IB589756 RX589753:RX589756 ABT589753:ABT589756 ALP589753:ALP589756 AVL589753:AVL589756 BFH589753:BFH589756 BPD589753:BPD589756 BYZ589753:BYZ589756 CIV589753:CIV589756 CSR589753:CSR589756 DCN589753:DCN589756 DMJ589753:DMJ589756 DWF589753:DWF589756 EGB589753:EGB589756 EPX589753:EPX589756 EZT589753:EZT589756 FJP589753:FJP589756 FTL589753:FTL589756 GDH589753:GDH589756 GND589753:GND589756 GWZ589753:GWZ589756 HGV589753:HGV589756 HQR589753:HQR589756 IAN589753:IAN589756 IKJ589753:IKJ589756 IUF589753:IUF589756 JEB589753:JEB589756 JNX589753:JNX589756 JXT589753:JXT589756 KHP589753:KHP589756 KRL589753:KRL589756 LBH589753:LBH589756 LLD589753:LLD589756 LUZ589753:LUZ589756 MEV589753:MEV589756 MOR589753:MOR589756 MYN589753:MYN589756 NIJ589753:NIJ589756 NSF589753:NSF589756 OCB589753:OCB589756 OLX589753:OLX589756 OVT589753:OVT589756 PFP589753:PFP589756 PPL589753:PPL589756 PZH589753:PZH589756 QJD589753:QJD589756 QSZ589753:QSZ589756 RCV589753:RCV589756 RMR589753:RMR589756 RWN589753:RWN589756 SGJ589753:SGJ589756 SQF589753:SQF589756 TAB589753:TAB589756 TJX589753:TJX589756 TTT589753:TTT589756 UDP589753:UDP589756 UNL589753:UNL589756 UXH589753:UXH589756 VHD589753:VHD589756 VQZ589753:VQZ589756 WAV589753:WAV589756 WKR589753:WKR589756 WUN589753:WUN589756 M655290:M655293 IB655289:IB655292 RX655289:RX655292 ABT655289:ABT655292 ALP655289:ALP655292 AVL655289:AVL655292 BFH655289:BFH655292 BPD655289:BPD655292 BYZ655289:BYZ655292 CIV655289:CIV655292 CSR655289:CSR655292 DCN655289:DCN655292 DMJ655289:DMJ655292 DWF655289:DWF655292 EGB655289:EGB655292 EPX655289:EPX655292 EZT655289:EZT655292 FJP655289:FJP655292 FTL655289:FTL655292 GDH655289:GDH655292 GND655289:GND655292 GWZ655289:GWZ655292 HGV655289:HGV655292 HQR655289:HQR655292 IAN655289:IAN655292 IKJ655289:IKJ655292 IUF655289:IUF655292 JEB655289:JEB655292 JNX655289:JNX655292 JXT655289:JXT655292 KHP655289:KHP655292 KRL655289:KRL655292 LBH655289:LBH655292 LLD655289:LLD655292 LUZ655289:LUZ655292 MEV655289:MEV655292 MOR655289:MOR655292 MYN655289:MYN655292 NIJ655289:NIJ655292 NSF655289:NSF655292 OCB655289:OCB655292 OLX655289:OLX655292 OVT655289:OVT655292 PFP655289:PFP655292 PPL655289:PPL655292 PZH655289:PZH655292 QJD655289:QJD655292 QSZ655289:QSZ655292 RCV655289:RCV655292 RMR655289:RMR655292 RWN655289:RWN655292 SGJ655289:SGJ655292 SQF655289:SQF655292 TAB655289:TAB655292 TJX655289:TJX655292 TTT655289:TTT655292 UDP655289:UDP655292 UNL655289:UNL655292 UXH655289:UXH655292 VHD655289:VHD655292 VQZ655289:VQZ655292 WAV655289:WAV655292 WKR655289:WKR655292 WUN655289:WUN655292 M720826:M720829 IB720825:IB720828 RX720825:RX720828 ABT720825:ABT720828 ALP720825:ALP720828 AVL720825:AVL720828 BFH720825:BFH720828 BPD720825:BPD720828 BYZ720825:BYZ720828 CIV720825:CIV720828 CSR720825:CSR720828 DCN720825:DCN720828 DMJ720825:DMJ720828 DWF720825:DWF720828 EGB720825:EGB720828 EPX720825:EPX720828 EZT720825:EZT720828 FJP720825:FJP720828 FTL720825:FTL720828 GDH720825:GDH720828 GND720825:GND720828 GWZ720825:GWZ720828 HGV720825:HGV720828 HQR720825:HQR720828 IAN720825:IAN720828 IKJ720825:IKJ720828 IUF720825:IUF720828 JEB720825:JEB720828 JNX720825:JNX720828 JXT720825:JXT720828 KHP720825:KHP720828 KRL720825:KRL720828 LBH720825:LBH720828 LLD720825:LLD720828 LUZ720825:LUZ720828 MEV720825:MEV720828 MOR720825:MOR720828 MYN720825:MYN720828 NIJ720825:NIJ720828 NSF720825:NSF720828 OCB720825:OCB720828 OLX720825:OLX720828 OVT720825:OVT720828 PFP720825:PFP720828 PPL720825:PPL720828 PZH720825:PZH720828 QJD720825:QJD720828 QSZ720825:QSZ720828 RCV720825:RCV720828 RMR720825:RMR720828 RWN720825:RWN720828 SGJ720825:SGJ720828 SQF720825:SQF720828 TAB720825:TAB720828 TJX720825:TJX720828 TTT720825:TTT720828 UDP720825:UDP720828 UNL720825:UNL720828 UXH720825:UXH720828 VHD720825:VHD720828 VQZ720825:VQZ720828 WAV720825:WAV720828 WKR720825:WKR720828 WUN720825:WUN720828 M786362:M786365 IB786361:IB786364 RX786361:RX786364 ABT786361:ABT786364 ALP786361:ALP786364 AVL786361:AVL786364 BFH786361:BFH786364 BPD786361:BPD786364 BYZ786361:BYZ786364 CIV786361:CIV786364 CSR786361:CSR786364 DCN786361:DCN786364 DMJ786361:DMJ786364 DWF786361:DWF786364 EGB786361:EGB786364 EPX786361:EPX786364 EZT786361:EZT786364 FJP786361:FJP786364 FTL786361:FTL786364 GDH786361:GDH786364 GND786361:GND786364 GWZ786361:GWZ786364 HGV786361:HGV786364 HQR786361:HQR786364 IAN786361:IAN786364 IKJ786361:IKJ786364 IUF786361:IUF786364 JEB786361:JEB786364 JNX786361:JNX786364 JXT786361:JXT786364 KHP786361:KHP786364 KRL786361:KRL786364 LBH786361:LBH786364 LLD786361:LLD786364 LUZ786361:LUZ786364 MEV786361:MEV786364 MOR786361:MOR786364 MYN786361:MYN786364 NIJ786361:NIJ786364 NSF786361:NSF786364 OCB786361:OCB786364 OLX786361:OLX786364 OVT786361:OVT786364 PFP786361:PFP786364 PPL786361:PPL786364 PZH786361:PZH786364 QJD786361:QJD786364 QSZ786361:QSZ786364 RCV786361:RCV786364 RMR786361:RMR786364 RWN786361:RWN786364 SGJ786361:SGJ786364 SQF786361:SQF786364 TAB786361:TAB786364 TJX786361:TJX786364 TTT786361:TTT786364 UDP786361:UDP786364 UNL786361:UNL786364 UXH786361:UXH786364 VHD786361:VHD786364 VQZ786361:VQZ786364 WAV786361:WAV786364 WKR786361:WKR786364 WUN786361:WUN786364 M851898:M851901 IB851897:IB851900 RX851897:RX851900 ABT851897:ABT851900 ALP851897:ALP851900 AVL851897:AVL851900 BFH851897:BFH851900 BPD851897:BPD851900 BYZ851897:BYZ851900 CIV851897:CIV851900 CSR851897:CSR851900 DCN851897:DCN851900 DMJ851897:DMJ851900 DWF851897:DWF851900 EGB851897:EGB851900 EPX851897:EPX851900 EZT851897:EZT851900 FJP851897:FJP851900 FTL851897:FTL851900 GDH851897:GDH851900 GND851897:GND851900 GWZ851897:GWZ851900 HGV851897:HGV851900 HQR851897:HQR851900 IAN851897:IAN851900 IKJ851897:IKJ851900 IUF851897:IUF851900 JEB851897:JEB851900 JNX851897:JNX851900 JXT851897:JXT851900 KHP851897:KHP851900 KRL851897:KRL851900 LBH851897:LBH851900 LLD851897:LLD851900 LUZ851897:LUZ851900 MEV851897:MEV851900 MOR851897:MOR851900 MYN851897:MYN851900 NIJ851897:NIJ851900 NSF851897:NSF851900 OCB851897:OCB851900 OLX851897:OLX851900 OVT851897:OVT851900 PFP851897:PFP851900 PPL851897:PPL851900 PZH851897:PZH851900 QJD851897:QJD851900 QSZ851897:QSZ851900 RCV851897:RCV851900 RMR851897:RMR851900 RWN851897:RWN851900 SGJ851897:SGJ851900 SQF851897:SQF851900 TAB851897:TAB851900 TJX851897:TJX851900 TTT851897:TTT851900 UDP851897:UDP851900 UNL851897:UNL851900 UXH851897:UXH851900 VHD851897:VHD851900 VQZ851897:VQZ851900 WAV851897:WAV851900 WKR851897:WKR851900 WUN851897:WUN851900 M917434:M917437 IB917433:IB917436 RX917433:RX917436 ABT917433:ABT917436 ALP917433:ALP917436 AVL917433:AVL917436 BFH917433:BFH917436 BPD917433:BPD917436 BYZ917433:BYZ917436 CIV917433:CIV917436 CSR917433:CSR917436 DCN917433:DCN917436 DMJ917433:DMJ917436 DWF917433:DWF917436 EGB917433:EGB917436 EPX917433:EPX917436 EZT917433:EZT917436 FJP917433:FJP917436 FTL917433:FTL917436 GDH917433:GDH917436 GND917433:GND917436 GWZ917433:GWZ917436 HGV917433:HGV917436 HQR917433:HQR917436 IAN917433:IAN917436 IKJ917433:IKJ917436 IUF917433:IUF917436 JEB917433:JEB917436 JNX917433:JNX917436 JXT917433:JXT917436 KHP917433:KHP917436 KRL917433:KRL917436 LBH917433:LBH917436 LLD917433:LLD917436 LUZ917433:LUZ917436 MEV917433:MEV917436 MOR917433:MOR917436 MYN917433:MYN917436 NIJ917433:NIJ917436 NSF917433:NSF917436 OCB917433:OCB917436 OLX917433:OLX917436 OVT917433:OVT917436 PFP917433:PFP917436 PPL917433:PPL917436 PZH917433:PZH917436 QJD917433:QJD917436 QSZ917433:QSZ917436 RCV917433:RCV917436 RMR917433:RMR917436 RWN917433:RWN917436 SGJ917433:SGJ917436 SQF917433:SQF917436 TAB917433:TAB917436 TJX917433:TJX917436 TTT917433:TTT917436 UDP917433:UDP917436 UNL917433:UNL917436 UXH917433:UXH917436 VHD917433:VHD917436 VQZ917433:VQZ917436 WAV917433:WAV917436 WKR917433:WKR917436 WUN917433:WUN917436 M982970:M982973 IB982969:IB982972 RX982969:RX982972 ABT982969:ABT982972 ALP982969:ALP982972 AVL982969:AVL982972 BFH982969:BFH982972 BPD982969:BPD982972 BYZ982969:BYZ982972 CIV982969:CIV982972 CSR982969:CSR982972 DCN982969:DCN982972 DMJ982969:DMJ982972 DWF982969:DWF982972 EGB982969:EGB982972 EPX982969:EPX982972 EZT982969:EZT982972 FJP982969:FJP982972 FTL982969:FTL982972 GDH982969:GDH982972 GND982969:GND982972 GWZ982969:GWZ982972 HGV982969:HGV982972 HQR982969:HQR982972 IAN982969:IAN982972 IKJ982969:IKJ982972 IUF982969:IUF982972 JEB982969:JEB982972 JNX982969:JNX982972 JXT982969:JXT982972 KHP982969:KHP982972 KRL982969:KRL982972 LBH982969:LBH982972 LLD982969:LLD982972 LUZ982969:LUZ982972 MEV982969:MEV982972 MOR982969:MOR982972 MYN982969:MYN982972 NIJ982969:NIJ982972 NSF982969:NSF982972 OCB982969:OCB982972 OLX982969:OLX982972 OVT982969:OVT982972 PFP982969:PFP982972 PPL982969:PPL982972 PZH982969:PZH982972 QJD982969:QJD982972 QSZ982969:QSZ982972 RCV982969:RCV982972 RMR982969:RMR982972 RWN982969:RWN982972 SGJ982969:SGJ982972 SQF982969:SQF982972 TAB982969:TAB982972 TJX982969:TJX982972 TTT982969:TTT982972 UDP982969:UDP982972 UNL982969:UNL982972 UXH982969:UXH982972 VHD982969:VHD982972 VQZ982969:VQZ982972 WAV982969:WAV982972 WKR982969:WKR982972 WUN982969:WUN982972 M65471:M65474 IB65470:IB65473 RX65470:RX65473 ABT65470:ABT65473 ALP65470:ALP65473 AVL65470:AVL65473 BFH65470:BFH65473 BPD65470:BPD65473 BYZ65470:BYZ65473 CIV65470:CIV65473 CSR65470:CSR65473 DCN65470:DCN65473 DMJ65470:DMJ65473 DWF65470:DWF65473 EGB65470:EGB65473 EPX65470:EPX65473 EZT65470:EZT65473 FJP65470:FJP65473 FTL65470:FTL65473 GDH65470:GDH65473 GND65470:GND65473 GWZ65470:GWZ65473 HGV65470:HGV65473 HQR65470:HQR65473 IAN65470:IAN65473 IKJ65470:IKJ65473 IUF65470:IUF65473 JEB65470:JEB65473 JNX65470:JNX65473 JXT65470:JXT65473 KHP65470:KHP65473 KRL65470:KRL65473 LBH65470:LBH65473 LLD65470:LLD65473 LUZ65470:LUZ65473 MEV65470:MEV65473 MOR65470:MOR65473 MYN65470:MYN65473 NIJ65470:NIJ65473 NSF65470:NSF65473 OCB65470:OCB65473 OLX65470:OLX65473 OVT65470:OVT65473 PFP65470:PFP65473 PPL65470:PPL65473 PZH65470:PZH65473 QJD65470:QJD65473 QSZ65470:QSZ65473 RCV65470:RCV65473 RMR65470:RMR65473 RWN65470:RWN65473 SGJ65470:SGJ65473 SQF65470:SQF65473 TAB65470:TAB65473 TJX65470:TJX65473 TTT65470:TTT65473 UDP65470:UDP65473 UNL65470:UNL65473 UXH65470:UXH65473 VHD65470:VHD65473 VQZ65470:VQZ65473 WAV65470:WAV65473 WKR65470:WKR65473 WUN65470:WUN65473 M131007:M131010 IB131006:IB131009 RX131006:RX131009 ABT131006:ABT131009 ALP131006:ALP131009 AVL131006:AVL131009 BFH131006:BFH131009 BPD131006:BPD131009 BYZ131006:BYZ131009 CIV131006:CIV131009 CSR131006:CSR131009 DCN131006:DCN131009 DMJ131006:DMJ131009 DWF131006:DWF131009 EGB131006:EGB131009 EPX131006:EPX131009 EZT131006:EZT131009 FJP131006:FJP131009 FTL131006:FTL131009 GDH131006:GDH131009 GND131006:GND131009 GWZ131006:GWZ131009 HGV131006:HGV131009 HQR131006:HQR131009 IAN131006:IAN131009 IKJ131006:IKJ131009 IUF131006:IUF131009 JEB131006:JEB131009 JNX131006:JNX131009 JXT131006:JXT131009 KHP131006:KHP131009 KRL131006:KRL131009 LBH131006:LBH131009 LLD131006:LLD131009 LUZ131006:LUZ131009 MEV131006:MEV131009 MOR131006:MOR131009 MYN131006:MYN131009 NIJ131006:NIJ131009 NSF131006:NSF131009 OCB131006:OCB131009 OLX131006:OLX131009 OVT131006:OVT131009 PFP131006:PFP131009 PPL131006:PPL131009 PZH131006:PZH131009 QJD131006:QJD131009 QSZ131006:QSZ131009 RCV131006:RCV131009 RMR131006:RMR131009 RWN131006:RWN131009 SGJ131006:SGJ131009 SQF131006:SQF131009 TAB131006:TAB131009 TJX131006:TJX131009 TTT131006:TTT131009 UDP131006:UDP131009 UNL131006:UNL131009 UXH131006:UXH131009 VHD131006:VHD131009 VQZ131006:VQZ131009 WAV131006:WAV131009 WKR131006:WKR131009 WUN131006:WUN131009 M196543:M196546 IB196542:IB196545 RX196542:RX196545 ABT196542:ABT196545 ALP196542:ALP196545 AVL196542:AVL196545 BFH196542:BFH196545 BPD196542:BPD196545 BYZ196542:BYZ196545 CIV196542:CIV196545 CSR196542:CSR196545 DCN196542:DCN196545 DMJ196542:DMJ196545 DWF196542:DWF196545 EGB196542:EGB196545 EPX196542:EPX196545 EZT196542:EZT196545 FJP196542:FJP196545 FTL196542:FTL196545 GDH196542:GDH196545 GND196542:GND196545 GWZ196542:GWZ196545 HGV196542:HGV196545 HQR196542:HQR196545 IAN196542:IAN196545 IKJ196542:IKJ196545 IUF196542:IUF196545 JEB196542:JEB196545 JNX196542:JNX196545 JXT196542:JXT196545 KHP196542:KHP196545 KRL196542:KRL196545 LBH196542:LBH196545 LLD196542:LLD196545 LUZ196542:LUZ196545 MEV196542:MEV196545 MOR196542:MOR196545 MYN196542:MYN196545 NIJ196542:NIJ196545 NSF196542:NSF196545 OCB196542:OCB196545 OLX196542:OLX196545 OVT196542:OVT196545 PFP196542:PFP196545 PPL196542:PPL196545 PZH196542:PZH196545 QJD196542:QJD196545 QSZ196542:QSZ196545 RCV196542:RCV196545 RMR196542:RMR196545 RWN196542:RWN196545 SGJ196542:SGJ196545 SQF196542:SQF196545 TAB196542:TAB196545 TJX196542:TJX196545 TTT196542:TTT196545 UDP196542:UDP196545 UNL196542:UNL196545 UXH196542:UXH196545 VHD196542:VHD196545 VQZ196542:VQZ196545 WAV196542:WAV196545 WKR196542:WKR196545 WUN196542:WUN196545 M262079:M262082 IB262078:IB262081 RX262078:RX262081 ABT262078:ABT262081 ALP262078:ALP262081 AVL262078:AVL262081 BFH262078:BFH262081 BPD262078:BPD262081 BYZ262078:BYZ262081 CIV262078:CIV262081 CSR262078:CSR262081 DCN262078:DCN262081 DMJ262078:DMJ262081 DWF262078:DWF262081 EGB262078:EGB262081 EPX262078:EPX262081 EZT262078:EZT262081 FJP262078:FJP262081 FTL262078:FTL262081 GDH262078:GDH262081 GND262078:GND262081 GWZ262078:GWZ262081 HGV262078:HGV262081 HQR262078:HQR262081 IAN262078:IAN262081 IKJ262078:IKJ262081 IUF262078:IUF262081 JEB262078:JEB262081 JNX262078:JNX262081 JXT262078:JXT262081 KHP262078:KHP262081 KRL262078:KRL262081 LBH262078:LBH262081 LLD262078:LLD262081 LUZ262078:LUZ262081 MEV262078:MEV262081 MOR262078:MOR262081 MYN262078:MYN262081 NIJ262078:NIJ262081 NSF262078:NSF262081 OCB262078:OCB262081 OLX262078:OLX262081 OVT262078:OVT262081 PFP262078:PFP262081 PPL262078:PPL262081 PZH262078:PZH262081 QJD262078:QJD262081 QSZ262078:QSZ262081 RCV262078:RCV262081 RMR262078:RMR262081 RWN262078:RWN262081 SGJ262078:SGJ262081 SQF262078:SQF262081 TAB262078:TAB262081 TJX262078:TJX262081 TTT262078:TTT262081 UDP262078:UDP262081 UNL262078:UNL262081 UXH262078:UXH262081 VHD262078:VHD262081 VQZ262078:VQZ262081 WAV262078:WAV262081 WKR262078:WKR262081 WUN262078:WUN262081 M327615:M327618 IB327614:IB327617 RX327614:RX327617 ABT327614:ABT327617 ALP327614:ALP327617 AVL327614:AVL327617 BFH327614:BFH327617 BPD327614:BPD327617 BYZ327614:BYZ327617 CIV327614:CIV327617 CSR327614:CSR327617 DCN327614:DCN327617 DMJ327614:DMJ327617 DWF327614:DWF327617 EGB327614:EGB327617 EPX327614:EPX327617 EZT327614:EZT327617 FJP327614:FJP327617 FTL327614:FTL327617 GDH327614:GDH327617 GND327614:GND327617 GWZ327614:GWZ327617 HGV327614:HGV327617 HQR327614:HQR327617 IAN327614:IAN327617 IKJ327614:IKJ327617 IUF327614:IUF327617 JEB327614:JEB327617 JNX327614:JNX327617 JXT327614:JXT327617 KHP327614:KHP327617 KRL327614:KRL327617 LBH327614:LBH327617 LLD327614:LLD327617 LUZ327614:LUZ327617 MEV327614:MEV327617 MOR327614:MOR327617 MYN327614:MYN327617 NIJ327614:NIJ327617 NSF327614:NSF327617 OCB327614:OCB327617 OLX327614:OLX327617 OVT327614:OVT327617 PFP327614:PFP327617 PPL327614:PPL327617 PZH327614:PZH327617 QJD327614:QJD327617 QSZ327614:QSZ327617 RCV327614:RCV327617 RMR327614:RMR327617 RWN327614:RWN327617 SGJ327614:SGJ327617 SQF327614:SQF327617 TAB327614:TAB327617 TJX327614:TJX327617 TTT327614:TTT327617 UDP327614:UDP327617 UNL327614:UNL327617 UXH327614:UXH327617 VHD327614:VHD327617 VQZ327614:VQZ327617 WAV327614:WAV327617 WKR327614:WKR327617 WUN327614:WUN327617 M393151:M393154 IB393150:IB393153 RX393150:RX393153 ABT393150:ABT393153 ALP393150:ALP393153 AVL393150:AVL393153 BFH393150:BFH393153 BPD393150:BPD393153 BYZ393150:BYZ393153 CIV393150:CIV393153 CSR393150:CSR393153 DCN393150:DCN393153 DMJ393150:DMJ393153 DWF393150:DWF393153 EGB393150:EGB393153 EPX393150:EPX393153 EZT393150:EZT393153 FJP393150:FJP393153 FTL393150:FTL393153 GDH393150:GDH393153 GND393150:GND393153 GWZ393150:GWZ393153 HGV393150:HGV393153 HQR393150:HQR393153 IAN393150:IAN393153 IKJ393150:IKJ393153 IUF393150:IUF393153 JEB393150:JEB393153 JNX393150:JNX393153 JXT393150:JXT393153 KHP393150:KHP393153 KRL393150:KRL393153 LBH393150:LBH393153 LLD393150:LLD393153 LUZ393150:LUZ393153 MEV393150:MEV393153 MOR393150:MOR393153 MYN393150:MYN393153 NIJ393150:NIJ393153 NSF393150:NSF393153 OCB393150:OCB393153 OLX393150:OLX393153 OVT393150:OVT393153 PFP393150:PFP393153 PPL393150:PPL393153 PZH393150:PZH393153 QJD393150:QJD393153 QSZ393150:QSZ393153 RCV393150:RCV393153 RMR393150:RMR393153 RWN393150:RWN393153 SGJ393150:SGJ393153 SQF393150:SQF393153 TAB393150:TAB393153 TJX393150:TJX393153 TTT393150:TTT393153 UDP393150:UDP393153 UNL393150:UNL393153 UXH393150:UXH393153 VHD393150:VHD393153 VQZ393150:VQZ393153 WAV393150:WAV393153 WKR393150:WKR393153 WUN393150:WUN393153 M458687:M458690 IB458686:IB458689 RX458686:RX458689 ABT458686:ABT458689 ALP458686:ALP458689 AVL458686:AVL458689 BFH458686:BFH458689 BPD458686:BPD458689 BYZ458686:BYZ458689 CIV458686:CIV458689 CSR458686:CSR458689 DCN458686:DCN458689 DMJ458686:DMJ458689 DWF458686:DWF458689 EGB458686:EGB458689 EPX458686:EPX458689 EZT458686:EZT458689 FJP458686:FJP458689 FTL458686:FTL458689 GDH458686:GDH458689 GND458686:GND458689 GWZ458686:GWZ458689 HGV458686:HGV458689 HQR458686:HQR458689 IAN458686:IAN458689 IKJ458686:IKJ458689 IUF458686:IUF458689 JEB458686:JEB458689 JNX458686:JNX458689 JXT458686:JXT458689 KHP458686:KHP458689 KRL458686:KRL458689 LBH458686:LBH458689 LLD458686:LLD458689 LUZ458686:LUZ458689 MEV458686:MEV458689 MOR458686:MOR458689 MYN458686:MYN458689 NIJ458686:NIJ458689 NSF458686:NSF458689 OCB458686:OCB458689 OLX458686:OLX458689 OVT458686:OVT458689 PFP458686:PFP458689 PPL458686:PPL458689 PZH458686:PZH458689 QJD458686:QJD458689 QSZ458686:QSZ458689 RCV458686:RCV458689 RMR458686:RMR458689 RWN458686:RWN458689 SGJ458686:SGJ458689 SQF458686:SQF458689 TAB458686:TAB458689 TJX458686:TJX458689 TTT458686:TTT458689 UDP458686:UDP458689 UNL458686:UNL458689 UXH458686:UXH458689 VHD458686:VHD458689 VQZ458686:VQZ458689 WAV458686:WAV458689 WKR458686:WKR458689 WUN458686:WUN458689 M524223:M524226 IB524222:IB524225 RX524222:RX524225 ABT524222:ABT524225 ALP524222:ALP524225 AVL524222:AVL524225 BFH524222:BFH524225 BPD524222:BPD524225 BYZ524222:BYZ524225 CIV524222:CIV524225 CSR524222:CSR524225 DCN524222:DCN524225 DMJ524222:DMJ524225 DWF524222:DWF524225 EGB524222:EGB524225 EPX524222:EPX524225 EZT524222:EZT524225 FJP524222:FJP524225 FTL524222:FTL524225 GDH524222:GDH524225 GND524222:GND524225 GWZ524222:GWZ524225 HGV524222:HGV524225 HQR524222:HQR524225 IAN524222:IAN524225 IKJ524222:IKJ524225 IUF524222:IUF524225 JEB524222:JEB524225 JNX524222:JNX524225 JXT524222:JXT524225 KHP524222:KHP524225 KRL524222:KRL524225 LBH524222:LBH524225 LLD524222:LLD524225 LUZ524222:LUZ524225 MEV524222:MEV524225 MOR524222:MOR524225 MYN524222:MYN524225 NIJ524222:NIJ524225 NSF524222:NSF524225 OCB524222:OCB524225 OLX524222:OLX524225 OVT524222:OVT524225 PFP524222:PFP524225 PPL524222:PPL524225 PZH524222:PZH524225 QJD524222:QJD524225 QSZ524222:QSZ524225 RCV524222:RCV524225 RMR524222:RMR524225 RWN524222:RWN524225 SGJ524222:SGJ524225 SQF524222:SQF524225 TAB524222:TAB524225 TJX524222:TJX524225 TTT524222:TTT524225 UDP524222:UDP524225 UNL524222:UNL524225 UXH524222:UXH524225 VHD524222:VHD524225 VQZ524222:VQZ524225 WAV524222:WAV524225 WKR524222:WKR524225 WUN524222:WUN524225 M589759:M589762 IB589758:IB589761 RX589758:RX589761 ABT589758:ABT589761 ALP589758:ALP589761 AVL589758:AVL589761 BFH589758:BFH589761 BPD589758:BPD589761 BYZ589758:BYZ589761 CIV589758:CIV589761 CSR589758:CSR589761 DCN589758:DCN589761 DMJ589758:DMJ589761 DWF589758:DWF589761 EGB589758:EGB589761 EPX589758:EPX589761 EZT589758:EZT589761 FJP589758:FJP589761 FTL589758:FTL589761 GDH589758:GDH589761 GND589758:GND589761 GWZ589758:GWZ589761 HGV589758:HGV589761 HQR589758:HQR589761 IAN589758:IAN589761 IKJ589758:IKJ589761 IUF589758:IUF589761 JEB589758:JEB589761 JNX589758:JNX589761 JXT589758:JXT589761 KHP589758:KHP589761 KRL589758:KRL589761 LBH589758:LBH589761 LLD589758:LLD589761 LUZ589758:LUZ589761 MEV589758:MEV589761 MOR589758:MOR589761 MYN589758:MYN589761 NIJ589758:NIJ589761 NSF589758:NSF589761 OCB589758:OCB589761 OLX589758:OLX589761 OVT589758:OVT589761 PFP589758:PFP589761 PPL589758:PPL589761 PZH589758:PZH589761 QJD589758:QJD589761 QSZ589758:QSZ589761 RCV589758:RCV589761 RMR589758:RMR589761 RWN589758:RWN589761 SGJ589758:SGJ589761 SQF589758:SQF589761 TAB589758:TAB589761 TJX589758:TJX589761 TTT589758:TTT589761 UDP589758:UDP589761 UNL589758:UNL589761 UXH589758:UXH589761 VHD589758:VHD589761 VQZ589758:VQZ589761 WAV589758:WAV589761 WKR589758:WKR589761 WUN589758:WUN589761 M655295:M655298 IB655294:IB655297 RX655294:RX655297 ABT655294:ABT655297 ALP655294:ALP655297 AVL655294:AVL655297 BFH655294:BFH655297 BPD655294:BPD655297 BYZ655294:BYZ655297 CIV655294:CIV655297 CSR655294:CSR655297 DCN655294:DCN655297 DMJ655294:DMJ655297 DWF655294:DWF655297 EGB655294:EGB655297 EPX655294:EPX655297 EZT655294:EZT655297 FJP655294:FJP655297 FTL655294:FTL655297 GDH655294:GDH655297 GND655294:GND655297 GWZ655294:GWZ655297 HGV655294:HGV655297 HQR655294:HQR655297 IAN655294:IAN655297 IKJ655294:IKJ655297 IUF655294:IUF655297 JEB655294:JEB655297 JNX655294:JNX655297 JXT655294:JXT655297 KHP655294:KHP655297 KRL655294:KRL655297 LBH655294:LBH655297 LLD655294:LLD655297 LUZ655294:LUZ655297 MEV655294:MEV655297 MOR655294:MOR655297 MYN655294:MYN655297 NIJ655294:NIJ655297 NSF655294:NSF655297 OCB655294:OCB655297 OLX655294:OLX655297 OVT655294:OVT655297 PFP655294:PFP655297 PPL655294:PPL655297 PZH655294:PZH655297 QJD655294:QJD655297 QSZ655294:QSZ655297 RCV655294:RCV655297 RMR655294:RMR655297 RWN655294:RWN655297 SGJ655294:SGJ655297 SQF655294:SQF655297 TAB655294:TAB655297 TJX655294:TJX655297 TTT655294:TTT655297 UDP655294:UDP655297 UNL655294:UNL655297 UXH655294:UXH655297 VHD655294:VHD655297 VQZ655294:VQZ655297 WAV655294:WAV655297 WKR655294:WKR655297 WUN655294:WUN655297 M720831:M720834 IB720830:IB720833 RX720830:RX720833 ABT720830:ABT720833 ALP720830:ALP720833 AVL720830:AVL720833 BFH720830:BFH720833 BPD720830:BPD720833 BYZ720830:BYZ720833 CIV720830:CIV720833 CSR720830:CSR720833 DCN720830:DCN720833 DMJ720830:DMJ720833 DWF720830:DWF720833 EGB720830:EGB720833 EPX720830:EPX720833 EZT720830:EZT720833 FJP720830:FJP720833 FTL720830:FTL720833 GDH720830:GDH720833 GND720830:GND720833 GWZ720830:GWZ720833 HGV720830:HGV720833 HQR720830:HQR720833 IAN720830:IAN720833 IKJ720830:IKJ720833 IUF720830:IUF720833 JEB720830:JEB720833 JNX720830:JNX720833 JXT720830:JXT720833 KHP720830:KHP720833 KRL720830:KRL720833 LBH720830:LBH720833 LLD720830:LLD720833 LUZ720830:LUZ720833 MEV720830:MEV720833 MOR720830:MOR720833 MYN720830:MYN720833 NIJ720830:NIJ720833 NSF720830:NSF720833 OCB720830:OCB720833 OLX720830:OLX720833 OVT720830:OVT720833 PFP720830:PFP720833 PPL720830:PPL720833 PZH720830:PZH720833 QJD720830:QJD720833 QSZ720830:QSZ720833 RCV720830:RCV720833 RMR720830:RMR720833 RWN720830:RWN720833 SGJ720830:SGJ720833 SQF720830:SQF720833 TAB720830:TAB720833 TJX720830:TJX720833 TTT720830:TTT720833 UDP720830:UDP720833 UNL720830:UNL720833 UXH720830:UXH720833 VHD720830:VHD720833 VQZ720830:VQZ720833 WAV720830:WAV720833 WKR720830:WKR720833 WUN720830:WUN720833 M786367:M786370 IB786366:IB786369 RX786366:RX786369 ABT786366:ABT786369 ALP786366:ALP786369 AVL786366:AVL786369 BFH786366:BFH786369 BPD786366:BPD786369 BYZ786366:BYZ786369 CIV786366:CIV786369 CSR786366:CSR786369 DCN786366:DCN786369 DMJ786366:DMJ786369 DWF786366:DWF786369 EGB786366:EGB786369 EPX786366:EPX786369 EZT786366:EZT786369 FJP786366:FJP786369 FTL786366:FTL786369 GDH786366:GDH786369 GND786366:GND786369 GWZ786366:GWZ786369 HGV786366:HGV786369 HQR786366:HQR786369 IAN786366:IAN786369 IKJ786366:IKJ786369 IUF786366:IUF786369 JEB786366:JEB786369 JNX786366:JNX786369 JXT786366:JXT786369 KHP786366:KHP786369 KRL786366:KRL786369 LBH786366:LBH786369 LLD786366:LLD786369 LUZ786366:LUZ786369 MEV786366:MEV786369 MOR786366:MOR786369 MYN786366:MYN786369 NIJ786366:NIJ786369 NSF786366:NSF786369 OCB786366:OCB786369 OLX786366:OLX786369 OVT786366:OVT786369 PFP786366:PFP786369 PPL786366:PPL786369 PZH786366:PZH786369 QJD786366:QJD786369 QSZ786366:QSZ786369 RCV786366:RCV786369 RMR786366:RMR786369 RWN786366:RWN786369 SGJ786366:SGJ786369 SQF786366:SQF786369 TAB786366:TAB786369 TJX786366:TJX786369 TTT786366:TTT786369 UDP786366:UDP786369 UNL786366:UNL786369 UXH786366:UXH786369 VHD786366:VHD786369 VQZ786366:VQZ786369 WAV786366:WAV786369 WKR786366:WKR786369 WUN786366:WUN786369 M851903:M851906 IB851902:IB851905 RX851902:RX851905 ABT851902:ABT851905 ALP851902:ALP851905 AVL851902:AVL851905 BFH851902:BFH851905 BPD851902:BPD851905 BYZ851902:BYZ851905 CIV851902:CIV851905 CSR851902:CSR851905 DCN851902:DCN851905 DMJ851902:DMJ851905 DWF851902:DWF851905 EGB851902:EGB851905 EPX851902:EPX851905 EZT851902:EZT851905 FJP851902:FJP851905 FTL851902:FTL851905 GDH851902:GDH851905 GND851902:GND851905 GWZ851902:GWZ851905 HGV851902:HGV851905 HQR851902:HQR851905 IAN851902:IAN851905 IKJ851902:IKJ851905 IUF851902:IUF851905 JEB851902:JEB851905 JNX851902:JNX851905 JXT851902:JXT851905 KHP851902:KHP851905 KRL851902:KRL851905 LBH851902:LBH851905 LLD851902:LLD851905 LUZ851902:LUZ851905 MEV851902:MEV851905 MOR851902:MOR851905 MYN851902:MYN851905 NIJ851902:NIJ851905 NSF851902:NSF851905 OCB851902:OCB851905 OLX851902:OLX851905 OVT851902:OVT851905 PFP851902:PFP851905 PPL851902:PPL851905 PZH851902:PZH851905 QJD851902:QJD851905 QSZ851902:QSZ851905 RCV851902:RCV851905 RMR851902:RMR851905 RWN851902:RWN851905 SGJ851902:SGJ851905 SQF851902:SQF851905 TAB851902:TAB851905 TJX851902:TJX851905 TTT851902:TTT851905 UDP851902:UDP851905 UNL851902:UNL851905 UXH851902:UXH851905 VHD851902:VHD851905 VQZ851902:VQZ851905 WAV851902:WAV851905 WKR851902:WKR851905 WUN851902:WUN851905 M917439:M917442 IB917438:IB917441 RX917438:RX917441 ABT917438:ABT917441 ALP917438:ALP917441 AVL917438:AVL917441 BFH917438:BFH917441 BPD917438:BPD917441 BYZ917438:BYZ917441 CIV917438:CIV917441 CSR917438:CSR917441 DCN917438:DCN917441 DMJ917438:DMJ917441 DWF917438:DWF917441 EGB917438:EGB917441 EPX917438:EPX917441 EZT917438:EZT917441 FJP917438:FJP917441 FTL917438:FTL917441 GDH917438:GDH917441 GND917438:GND917441 GWZ917438:GWZ917441 HGV917438:HGV917441 HQR917438:HQR917441 IAN917438:IAN917441 IKJ917438:IKJ917441 IUF917438:IUF917441 JEB917438:JEB917441 JNX917438:JNX917441 JXT917438:JXT917441 KHP917438:KHP917441 KRL917438:KRL917441 LBH917438:LBH917441 LLD917438:LLD917441 LUZ917438:LUZ917441 MEV917438:MEV917441 MOR917438:MOR917441 MYN917438:MYN917441 NIJ917438:NIJ917441 NSF917438:NSF917441 OCB917438:OCB917441 OLX917438:OLX917441 OVT917438:OVT917441 PFP917438:PFP917441 PPL917438:PPL917441 PZH917438:PZH917441 QJD917438:QJD917441 QSZ917438:QSZ917441 RCV917438:RCV917441 RMR917438:RMR917441 RWN917438:RWN917441 SGJ917438:SGJ917441 SQF917438:SQF917441 TAB917438:TAB917441 TJX917438:TJX917441 TTT917438:TTT917441 UDP917438:UDP917441 UNL917438:UNL917441 UXH917438:UXH917441 VHD917438:VHD917441 VQZ917438:VQZ917441 WAV917438:WAV917441 WKR917438:WKR917441 WUN917438:WUN917441 M982975:M982978 IB982974:IB982977 RX982974:RX982977 ABT982974:ABT982977 ALP982974:ALP982977 AVL982974:AVL982977 BFH982974:BFH982977 BPD982974:BPD982977 BYZ982974:BYZ982977 CIV982974:CIV982977 CSR982974:CSR982977 DCN982974:DCN982977 DMJ982974:DMJ982977 DWF982974:DWF982977 EGB982974:EGB982977 EPX982974:EPX982977 EZT982974:EZT982977 FJP982974:FJP982977 FTL982974:FTL982977 GDH982974:GDH982977 GND982974:GND982977 GWZ982974:GWZ982977 HGV982974:HGV982977 HQR982974:HQR982977 IAN982974:IAN982977 IKJ982974:IKJ982977 IUF982974:IUF982977 JEB982974:JEB982977 JNX982974:JNX982977 JXT982974:JXT982977 KHP982974:KHP982977 KRL982974:KRL982977 LBH982974:LBH982977 LLD982974:LLD982977 LUZ982974:LUZ982977 MEV982974:MEV982977 MOR982974:MOR982977 MYN982974:MYN982977 NIJ982974:NIJ982977 NSF982974:NSF982977 OCB982974:OCB982977 OLX982974:OLX982977 OVT982974:OVT982977 PFP982974:PFP982977 PPL982974:PPL982977 PZH982974:PZH982977 QJD982974:QJD982977 QSZ982974:QSZ982977 RCV982974:RCV982977 RMR982974:RMR982977 RWN982974:RWN982977 SGJ982974:SGJ982977 SQF982974:SQF982977 TAB982974:TAB982977 TJX982974:TJX982977 TTT982974:TTT982977 UDP982974:UDP982977 UNL982974:UNL982977 UXH982974:UXH982977 VHD982974:VHD982977 VQZ982974:VQZ982977 WAV982974:WAV982977 WKR982974:WKR982977 WUN982974:WUN982977 M65476:M65479 IB65475:IB65478 RX65475:RX65478 ABT65475:ABT65478 ALP65475:ALP65478 AVL65475:AVL65478 BFH65475:BFH65478 BPD65475:BPD65478 BYZ65475:BYZ65478 CIV65475:CIV65478 CSR65475:CSR65478 DCN65475:DCN65478 DMJ65475:DMJ65478 DWF65475:DWF65478 EGB65475:EGB65478 EPX65475:EPX65478 EZT65475:EZT65478 FJP65475:FJP65478 FTL65475:FTL65478 GDH65475:GDH65478 GND65475:GND65478 GWZ65475:GWZ65478 HGV65475:HGV65478 HQR65475:HQR65478 IAN65475:IAN65478 IKJ65475:IKJ65478 IUF65475:IUF65478 JEB65475:JEB65478 JNX65475:JNX65478 JXT65475:JXT65478 KHP65475:KHP65478 KRL65475:KRL65478 LBH65475:LBH65478 LLD65475:LLD65478 LUZ65475:LUZ65478 MEV65475:MEV65478 MOR65475:MOR65478 MYN65475:MYN65478 NIJ65475:NIJ65478 NSF65475:NSF65478 OCB65475:OCB65478 OLX65475:OLX65478 OVT65475:OVT65478 PFP65475:PFP65478 PPL65475:PPL65478 PZH65475:PZH65478 QJD65475:QJD65478 QSZ65475:QSZ65478 RCV65475:RCV65478 RMR65475:RMR65478 RWN65475:RWN65478 SGJ65475:SGJ65478 SQF65475:SQF65478 TAB65475:TAB65478 TJX65475:TJX65478 TTT65475:TTT65478 UDP65475:UDP65478 UNL65475:UNL65478 UXH65475:UXH65478 VHD65475:VHD65478 VQZ65475:VQZ65478 WAV65475:WAV65478 WKR65475:WKR65478 WUN65475:WUN65478 M131012:M131015 IB131011:IB131014 RX131011:RX131014 ABT131011:ABT131014 ALP131011:ALP131014 AVL131011:AVL131014 BFH131011:BFH131014 BPD131011:BPD131014 BYZ131011:BYZ131014 CIV131011:CIV131014 CSR131011:CSR131014 DCN131011:DCN131014 DMJ131011:DMJ131014 DWF131011:DWF131014 EGB131011:EGB131014 EPX131011:EPX131014 EZT131011:EZT131014 FJP131011:FJP131014 FTL131011:FTL131014 GDH131011:GDH131014 GND131011:GND131014 GWZ131011:GWZ131014 HGV131011:HGV131014 HQR131011:HQR131014 IAN131011:IAN131014 IKJ131011:IKJ131014 IUF131011:IUF131014 JEB131011:JEB131014 JNX131011:JNX131014 JXT131011:JXT131014 KHP131011:KHP131014 KRL131011:KRL131014 LBH131011:LBH131014 LLD131011:LLD131014 LUZ131011:LUZ131014 MEV131011:MEV131014 MOR131011:MOR131014 MYN131011:MYN131014 NIJ131011:NIJ131014 NSF131011:NSF131014 OCB131011:OCB131014 OLX131011:OLX131014 OVT131011:OVT131014 PFP131011:PFP131014 PPL131011:PPL131014 PZH131011:PZH131014 QJD131011:QJD131014 QSZ131011:QSZ131014 RCV131011:RCV131014 RMR131011:RMR131014 RWN131011:RWN131014 SGJ131011:SGJ131014 SQF131011:SQF131014 TAB131011:TAB131014 TJX131011:TJX131014 TTT131011:TTT131014 UDP131011:UDP131014 UNL131011:UNL131014 UXH131011:UXH131014 VHD131011:VHD131014 VQZ131011:VQZ131014 WAV131011:WAV131014 WKR131011:WKR131014 WUN131011:WUN131014 M196548:M196551 IB196547:IB196550 RX196547:RX196550 ABT196547:ABT196550 ALP196547:ALP196550 AVL196547:AVL196550 BFH196547:BFH196550 BPD196547:BPD196550 BYZ196547:BYZ196550 CIV196547:CIV196550 CSR196547:CSR196550 DCN196547:DCN196550 DMJ196547:DMJ196550 DWF196547:DWF196550 EGB196547:EGB196550 EPX196547:EPX196550 EZT196547:EZT196550 FJP196547:FJP196550 FTL196547:FTL196550 GDH196547:GDH196550 GND196547:GND196550 GWZ196547:GWZ196550 HGV196547:HGV196550 HQR196547:HQR196550 IAN196547:IAN196550 IKJ196547:IKJ196550 IUF196547:IUF196550 JEB196547:JEB196550 JNX196547:JNX196550 JXT196547:JXT196550 KHP196547:KHP196550 KRL196547:KRL196550 LBH196547:LBH196550 LLD196547:LLD196550 LUZ196547:LUZ196550 MEV196547:MEV196550 MOR196547:MOR196550 MYN196547:MYN196550 NIJ196547:NIJ196550 NSF196547:NSF196550 OCB196547:OCB196550 OLX196547:OLX196550 OVT196547:OVT196550 PFP196547:PFP196550 PPL196547:PPL196550 PZH196547:PZH196550 QJD196547:QJD196550 QSZ196547:QSZ196550 RCV196547:RCV196550 RMR196547:RMR196550 RWN196547:RWN196550 SGJ196547:SGJ196550 SQF196547:SQF196550 TAB196547:TAB196550 TJX196547:TJX196550 TTT196547:TTT196550 UDP196547:UDP196550 UNL196547:UNL196550 UXH196547:UXH196550 VHD196547:VHD196550 VQZ196547:VQZ196550 WAV196547:WAV196550 WKR196547:WKR196550 WUN196547:WUN196550 M262084:M262087 IB262083:IB262086 RX262083:RX262086 ABT262083:ABT262086 ALP262083:ALP262086 AVL262083:AVL262086 BFH262083:BFH262086 BPD262083:BPD262086 BYZ262083:BYZ262086 CIV262083:CIV262086 CSR262083:CSR262086 DCN262083:DCN262086 DMJ262083:DMJ262086 DWF262083:DWF262086 EGB262083:EGB262086 EPX262083:EPX262086 EZT262083:EZT262086 FJP262083:FJP262086 FTL262083:FTL262086 GDH262083:GDH262086 GND262083:GND262086 GWZ262083:GWZ262086 HGV262083:HGV262086 HQR262083:HQR262086 IAN262083:IAN262086 IKJ262083:IKJ262086 IUF262083:IUF262086 JEB262083:JEB262086 JNX262083:JNX262086 JXT262083:JXT262086 KHP262083:KHP262086 KRL262083:KRL262086 LBH262083:LBH262086 LLD262083:LLD262086 LUZ262083:LUZ262086 MEV262083:MEV262086 MOR262083:MOR262086 MYN262083:MYN262086 NIJ262083:NIJ262086 NSF262083:NSF262086 OCB262083:OCB262086 OLX262083:OLX262086 OVT262083:OVT262086 PFP262083:PFP262086 PPL262083:PPL262086 PZH262083:PZH262086 QJD262083:QJD262086 QSZ262083:QSZ262086 RCV262083:RCV262086 RMR262083:RMR262086 RWN262083:RWN262086 SGJ262083:SGJ262086 SQF262083:SQF262086 TAB262083:TAB262086 TJX262083:TJX262086 TTT262083:TTT262086 UDP262083:UDP262086 UNL262083:UNL262086 UXH262083:UXH262086 VHD262083:VHD262086 VQZ262083:VQZ262086 WAV262083:WAV262086 WKR262083:WKR262086 WUN262083:WUN262086 M327620:M327623 IB327619:IB327622 RX327619:RX327622 ABT327619:ABT327622 ALP327619:ALP327622 AVL327619:AVL327622 BFH327619:BFH327622 BPD327619:BPD327622 BYZ327619:BYZ327622 CIV327619:CIV327622 CSR327619:CSR327622 DCN327619:DCN327622 DMJ327619:DMJ327622 DWF327619:DWF327622 EGB327619:EGB327622 EPX327619:EPX327622 EZT327619:EZT327622 FJP327619:FJP327622 FTL327619:FTL327622 GDH327619:GDH327622 GND327619:GND327622 GWZ327619:GWZ327622 HGV327619:HGV327622 HQR327619:HQR327622 IAN327619:IAN327622 IKJ327619:IKJ327622 IUF327619:IUF327622 JEB327619:JEB327622 JNX327619:JNX327622 JXT327619:JXT327622 KHP327619:KHP327622 KRL327619:KRL327622 LBH327619:LBH327622 LLD327619:LLD327622 LUZ327619:LUZ327622 MEV327619:MEV327622 MOR327619:MOR327622 MYN327619:MYN327622 NIJ327619:NIJ327622 NSF327619:NSF327622 OCB327619:OCB327622 OLX327619:OLX327622 OVT327619:OVT327622 PFP327619:PFP327622 PPL327619:PPL327622 PZH327619:PZH327622 QJD327619:QJD327622 QSZ327619:QSZ327622 RCV327619:RCV327622 RMR327619:RMR327622 RWN327619:RWN327622 SGJ327619:SGJ327622 SQF327619:SQF327622 TAB327619:TAB327622 TJX327619:TJX327622 TTT327619:TTT327622 UDP327619:UDP327622 UNL327619:UNL327622 UXH327619:UXH327622 VHD327619:VHD327622 VQZ327619:VQZ327622 WAV327619:WAV327622 WKR327619:WKR327622 WUN327619:WUN327622 M393156:M393159 IB393155:IB393158 RX393155:RX393158 ABT393155:ABT393158 ALP393155:ALP393158 AVL393155:AVL393158 BFH393155:BFH393158 BPD393155:BPD393158 BYZ393155:BYZ393158 CIV393155:CIV393158 CSR393155:CSR393158 DCN393155:DCN393158 DMJ393155:DMJ393158 DWF393155:DWF393158 EGB393155:EGB393158 EPX393155:EPX393158 EZT393155:EZT393158 FJP393155:FJP393158 FTL393155:FTL393158 GDH393155:GDH393158 GND393155:GND393158 GWZ393155:GWZ393158 HGV393155:HGV393158 HQR393155:HQR393158 IAN393155:IAN393158 IKJ393155:IKJ393158 IUF393155:IUF393158 JEB393155:JEB393158 JNX393155:JNX393158 JXT393155:JXT393158 KHP393155:KHP393158 KRL393155:KRL393158 LBH393155:LBH393158 LLD393155:LLD393158 LUZ393155:LUZ393158 MEV393155:MEV393158 MOR393155:MOR393158 MYN393155:MYN393158 NIJ393155:NIJ393158 NSF393155:NSF393158 OCB393155:OCB393158 OLX393155:OLX393158 OVT393155:OVT393158 PFP393155:PFP393158 PPL393155:PPL393158 PZH393155:PZH393158 QJD393155:QJD393158 QSZ393155:QSZ393158 RCV393155:RCV393158 RMR393155:RMR393158 RWN393155:RWN393158 SGJ393155:SGJ393158 SQF393155:SQF393158 TAB393155:TAB393158 TJX393155:TJX393158 TTT393155:TTT393158 UDP393155:UDP393158 UNL393155:UNL393158 UXH393155:UXH393158 VHD393155:VHD393158 VQZ393155:VQZ393158 WAV393155:WAV393158 WKR393155:WKR393158 WUN393155:WUN393158 M458692:M458695 IB458691:IB458694 RX458691:RX458694 ABT458691:ABT458694 ALP458691:ALP458694 AVL458691:AVL458694 BFH458691:BFH458694 BPD458691:BPD458694 BYZ458691:BYZ458694 CIV458691:CIV458694 CSR458691:CSR458694 DCN458691:DCN458694 DMJ458691:DMJ458694 DWF458691:DWF458694 EGB458691:EGB458694 EPX458691:EPX458694 EZT458691:EZT458694 FJP458691:FJP458694 FTL458691:FTL458694 GDH458691:GDH458694 GND458691:GND458694 GWZ458691:GWZ458694 HGV458691:HGV458694 HQR458691:HQR458694 IAN458691:IAN458694 IKJ458691:IKJ458694 IUF458691:IUF458694 JEB458691:JEB458694 JNX458691:JNX458694 JXT458691:JXT458694 KHP458691:KHP458694 KRL458691:KRL458694 LBH458691:LBH458694 LLD458691:LLD458694 LUZ458691:LUZ458694 MEV458691:MEV458694 MOR458691:MOR458694 MYN458691:MYN458694 NIJ458691:NIJ458694 NSF458691:NSF458694 OCB458691:OCB458694 OLX458691:OLX458694 OVT458691:OVT458694 PFP458691:PFP458694 PPL458691:PPL458694 PZH458691:PZH458694 QJD458691:QJD458694 QSZ458691:QSZ458694 RCV458691:RCV458694 RMR458691:RMR458694 RWN458691:RWN458694 SGJ458691:SGJ458694 SQF458691:SQF458694 TAB458691:TAB458694 TJX458691:TJX458694 TTT458691:TTT458694 UDP458691:UDP458694 UNL458691:UNL458694 UXH458691:UXH458694 VHD458691:VHD458694 VQZ458691:VQZ458694 WAV458691:WAV458694 WKR458691:WKR458694 WUN458691:WUN458694 M524228:M524231 IB524227:IB524230 RX524227:RX524230 ABT524227:ABT524230 ALP524227:ALP524230 AVL524227:AVL524230 BFH524227:BFH524230 BPD524227:BPD524230 BYZ524227:BYZ524230 CIV524227:CIV524230 CSR524227:CSR524230 DCN524227:DCN524230 DMJ524227:DMJ524230 DWF524227:DWF524230 EGB524227:EGB524230 EPX524227:EPX524230 EZT524227:EZT524230 FJP524227:FJP524230 FTL524227:FTL524230 GDH524227:GDH524230 GND524227:GND524230 GWZ524227:GWZ524230 HGV524227:HGV524230 HQR524227:HQR524230 IAN524227:IAN524230 IKJ524227:IKJ524230 IUF524227:IUF524230 JEB524227:JEB524230 JNX524227:JNX524230 JXT524227:JXT524230 KHP524227:KHP524230 KRL524227:KRL524230 LBH524227:LBH524230 LLD524227:LLD524230 LUZ524227:LUZ524230 MEV524227:MEV524230 MOR524227:MOR524230 MYN524227:MYN524230 NIJ524227:NIJ524230 NSF524227:NSF524230 OCB524227:OCB524230 OLX524227:OLX524230 OVT524227:OVT524230 PFP524227:PFP524230 PPL524227:PPL524230 PZH524227:PZH524230 QJD524227:QJD524230 QSZ524227:QSZ524230 RCV524227:RCV524230 RMR524227:RMR524230 RWN524227:RWN524230 SGJ524227:SGJ524230 SQF524227:SQF524230 TAB524227:TAB524230 TJX524227:TJX524230 TTT524227:TTT524230 UDP524227:UDP524230 UNL524227:UNL524230 UXH524227:UXH524230 VHD524227:VHD524230 VQZ524227:VQZ524230 WAV524227:WAV524230 WKR524227:WKR524230 WUN524227:WUN524230 M589764:M589767 IB589763:IB589766 RX589763:RX589766 ABT589763:ABT589766 ALP589763:ALP589766 AVL589763:AVL589766 BFH589763:BFH589766 BPD589763:BPD589766 BYZ589763:BYZ589766 CIV589763:CIV589766 CSR589763:CSR589766 DCN589763:DCN589766 DMJ589763:DMJ589766 DWF589763:DWF589766 EGB589763:EGB589766 EPX589763:EPX589766 EZT589763:EZT589766 FJP589763:FJP589766 FTL589763:FTL589766 GDH589763:GDH589766 GND589763:GND589766 GWZ589763:GWZ589766 HGV589763:HGV589766 HQR589763:HQR589766 IAN589763:IAN589766 IKJ589763:IKJ589766 IUF589763:IUF589766 JEB589763:JEB589766 JNX589763:JNX589766 JXT589763:JXT589766 KHP589763:KHP589766 KRL589763:KRL589766 LBH589763:LBH589766 LLD589763:LLD589766 LUZ589763:LUZ589766 MEV589763:MEV589766 MOR589763:MOR589766 MYN589763:MYN589766 NIJ589763:NIJ589766 NSF589763:NSF589766 OCB589763:OCB589766 OLX589763:OLX589766 OVT589763:OVT589766 PFP589763:PFP589766 PPL589763:PPL589766 PZH589763:PZH589766 QJD589763:QJD589766 QSZ589763:QSZ589766 RCV589763:RCV589766 RMR589763:RMR589766 RWN589763:RWN589766 SGJ589763:SGJ589766 SQF589763:SQF589766 TAB589763:TAB589766 TJX589763:TJX589766 TTT589763:TTT589766 UDP589763:UDP589766 UNL589763:UNL589766 UXH589763:UXH589766 VHD589763:VHD589766 VQZ589763:VQZ589766 WAV589763:WAV589766 WKR589763:WKR589766 WUN589763:WUN589766 M655300:M655303 IB655299:IB655302 RX655299:RX655302 ABT655299:ABT655302 ALP655299:ALP655302 AVL655299:AVL655302 BFH655299:BFH655302 BPD655299:BPD655302 BYZ655299:BYZ655302 CIV655299:CIV655302 CSR655299:CSR655302 DCN655299:DCN655302 DMJ655299:DMJ655302 DWF655299:DWF655302 EGB655299:EGB655302 EPX655299:EPX655302 EZT655299:EZT655302 FJP655299:FJP655302 FTL655299:FTL655302 GDH655299:GDH655302 GND655299:GND655302 GWZ655299:GWZ655302 HGV655299:HGV655302 HQR655299:HQR655302 IAN655299:IAN655302 IKJ655299:IKJ655302 IUF655299:IUF655302 JEB655299:JEB655302 JNX655299:JNX655302 JXT655299:JXT655302 KHP655299:KHP655302 KRL655299:KRL655302 LBH655299:LBH655302 LLD655299:LLD655302 LUZ655299:LUZ655302 MEV655299:MEV655302 MOR655299:MOR655302 MYN655299:MYN655302 NIJ655299:NIJ655302 NSF655299:NSF655302 OCB655299:OCB655302 OLX655299:OLX655302 OVT655299:OVT655302 PFP655299:PFP655302 PPL655299:PPL655302 PZH655299:PZH655302 QJD655299:QJD655302 QSZ655299:QSZ655302 RCV655299:RCV655302 RMR655299:RMR655302 RWN655299:RWN655302 SGJ655299:SGJ655302 SQF655299:SQF655302 TAB655299:TAB655302 TJX655299:TJX655302 TTT655299:TTT655302 UDP655299:UDP655302 UNL655299:UNL655302 UXH655299:UXH655302 VHD655299:VHD655302 VQZ655299:VQZ655302 WAV655299:WAV655302 WKR655299:WKR655302 WUN655299:WUN655302 M720836:M720839 IB720835:IB720838 RX720835:RX720838 ABT720835:ABT720838 ALP720835:ALP720838 AVL720835:AVL720838 BFH720835:BFH720838 BPD720835:BPD720838 BYZ720835:BYZ720838 CIV720835:CIV720838 CSR720835:CSR720838 DCN720835:DCN720838 DMJ720835:DMJ720838 DWF720835:DWF720838 EGB720835:EGB720838 EPX720835:EPX720838 EZT720835:EZT720838 FJP720835:FJP720838 FTL720835:FTL720838 GDH720835:GDH720838 GND720835:GND720838 GWZ720835:GWZ720838 HGV720835:HGV720838 HQR720835:HQR720838 IAN720835:IAN720838 IKJ720835:IKJ720838 IUF720835:IUF720838 JEB720835:JEB720838 JNX720835:JNX720838 JXT720835:JXT720838 KHP720835:KHP720838 KRL720835:KRL720838 LBH720835:LBH720838 LLD720835:LLD720838 LUZ720835:LUZ720838 MEV720835:MEV720838 MOR720835:MOR720838 MYN720835:MYN720838 NIJ720835:NIJ720838 NSF720835:NSF720838 OCB720835:OCB720838 OLX720835:OLX720838 OVT720835:OVT720838 PFP720835:PFP720838 PPL720835:PPL720838 PZH720835:PZH720838 QJD720835:QJD720838 QSZ720835:QSZ720838 RCV720835:RCV720838 RMR720835:RMR720838 RWN720835:RWN720838 SGJ720835:SGJ720838 SQF720835:SQF720838 TAB720835:TAB720838 TJX720835:TJX720838 TTT720835:TTT720838 UDP720835:UDP720838 UNL720835:UNL720838 UXH720835:UXH720838 VHD720835:VHD720838 VQZ720835:VQZ720838 WAV720835:WAV720838 WKR720835:WKR720838 WUN720835:WUN720838 M786372:M786375 IB786371:IB786374 RX786371:RX786374 ABT786371:ABT786374 ALP786371:ALP786374 AVL786371:AVL786374 BFH786371:BFH786374 BPD786371:BPD786374 BYZ786371:BYZ786374 CIV786371:CIV786374 CSR786371:CSR786374 DCN786371:DCN786374 DMJ786371:DMJ786374 DWF786371:DWF786374 EGB786371:EGB786374 EPX786371:EPX786374 EZT786371:EZT786374 FJP786371:FJP786374 FTL786371:FTL786374 GDH786371:GDH786374 GND786371:GND786374 GWZ786371:GWZ786374 HGV786371:HGV786374 HQR786371:HQR786374 IAN786371:IAN786374 IKJ786371:IKJ786374 IUF786371:IUF786374 JEB786371:JEB786374 JNX786371:JNX786374 JXT786371:JXT786374 KHP786371:KHP786374 KRL786371:KRL786374 LBH786371:LBH786374 LLD786371:LLD786374 LUZ786371:LUZ786374 MEV786371:MEV786374 MOR786371:MOR786374 MYN786371:MYN786374 NIJ786371:NIJ786374 NSF786371:NSF786374 OCB786371:OCB786374 OLX786371:OLX786374 OVT786371:OVT786374 PFP786371:PFP786374 PPL786371:PPL786374 PZH786371:PZH786374 QJD786371:QJD786374 QSZ786371:QSZ786374 RCV786371:RCV786374 RMR786371:RMR786374 RWN786371:RWN786374 SGJ786371:SGJ786374 SQF786371:SQF786374 TAB786371:TAB786374 TJX786371:TJX786374 TTT786371:TTT786374 UDP786371:UDP786374 UNL786371:UNL786374 UXH786371:UXH786374 VHD786371:VHD786374 VQZ786371:VQZ786374 WAV786371:WAV786374 WKR786371:WKR786374 WUN786371:WUN786374 M851908:M851911 IB851907:IB851910 RX851907:RX851910 ABT851907:ABT851910 ALP851907:ALP851910 AVL851907:AVL851910 BFH851907:BFH851910 BPD851907:BPD851910 BYZ851907:BYZ851910 CIV851907:CIV851910 CSR851907:CSR851910 DCN851907:DCN851910 DMJ851907:DMJ851910 DWF851907:DWF851910 EGB851907:EGB851910 EPX851907:EPX851910 EZT851907:EZT851910 FJP851907:FJP851910 FTL851907:FTL851910 GDH851907:GDH851910 GND851907:GND851910 GWZ851907:GWZ851910 HGV851907:HGV851910 HQR851907:HQR851910 IAN851907:IAN851910 IKJ851907:IKJ851910 IUF851907:IUF851910 JEB851907:JEB851910 JNX851907:JNX851910 JXT851907:JXT851910 KHP851907:KHP851910 KRL851907:KRL851910 LBH851907:LBH851910 LLD851907:LLD851910 LUZ851907:LUZ851910 MEV851907:MEV851910 MOR851907:MOR851910 MYN851907:MYN851910 NIJ851907:NIJ851910 NSF851907:NSF851910 OCB851907:OCB851910 OLX851907:OLX851910 OVT851907:OVT851910 PFP851907:PFP851910 PPL851907:PPL851910 PZH851907:PZH851910 QJD851907:QJD851910 QSZ851907:QSZ851910 RCV851907:RCV851910 RMR851907:RMR851910 RWN851907:RWN851910 SGJ851907:SGJ851910 SQF851907:SQF851910 TAB851907:TAB851910 TJX851907:TJX851910 TTT851907:TTT851910 UDP851907:UDP851910 UNL851907:UNL851910 UXH851907:UXH851910 VHD851907:VHD851910 VQZ851907:VQZ851910 WAV851907:WAV851910 WKR851907:WKR851910 WUN851907:WUN851910 M917444:M917447 IB917443:IB917446 RX917443:RX917446 ABT917443:ABT917446 ALP917443:ALP917446 AVL917443:AVL917446 BFH917443:BFH917446 BPD917443:BPD917446 BYZ917443:BYZ917446 CIV917443:CIV917446 CSR917443:CSR917446 DCN917443:DCN917446 DMJ917443:DMJ917446 DWF917443:DWF917446 EGB917443:EGB917446 EPX917443:EPX917446 EZT917443:EZT917446 FJP917443:FJP917446 FTL917443:FTL917446 GDH917443:GDH917446 GND917443:GND917446 GWZ917443:GWZ917446 HGV917443:HGV917446 HQR917443:HQR917446 IAN917443:IAN917446 IKJ917443:IKJ917446 IUF917443:IUF917446 JEB917443:JEB917446 JNX917443:JNX917446 JXT917443:JXT917446 KHP917443:KHP917446 KRL917443:KRL917446 LBH917443:LBH917446 LLD917443:LLD917446 LUZ917443:LUZ917446 MEV917443:MEV917446 MOR917443:MOR917446 MYN917443:MYN917446 NIJ917443:NIJ917446 NSF917443:NSF917446 OCB917443:OCB917446 OLX917443:OLX917446 OVT917443:OVT917446 PFP917443:PFP917446 PPL917443:PPL917446 PZH917443:PZH917446 QJD917443:QJD917446 QSZ917443:QSZ917446 RCV917443:RCV917446 RMR917443:RMR917446 RWN917443:RWN917446 SGJ917443:SGJ917446 SQF917443:SQF917446 TAB917443:TAB917446 TJX917443:TJX917446 TTT917443:TTT917446 UDP917443:UDP917446 UNL917443:UNL917446 UXH917443:UXH917446 VHD917443:VHD917446 VQZ917443:VQZ917446 WAV917443:WAV917446 WKR917443:WKR917446 WUN917443:WUN917446 M982980:M982983 IB982979:IB982982 RX982979:RX982982 ABT982979:ABT982982 ALP982979:ALP982982 AVL982979:AVL982982 BFH982979:BFH982982 BPD982979:BPD982982 BYZ982979:BYZ982982 CIV982979:CIV982982 CSR982979:CSR982982 DCN982979:DCN982982 DMJ982979:DMJ982982 DWF982979:DWF982982 EGB982979:EGB982982 EPX982979:EPX982982 EZT982979:EZT982982 FJP982979:FJP982982 FTL982979:FTL982982 GDH982979:GDH982982 GND982979:GND982982 GWZ982979:GWZ982982 HGV982979:HGV982982 HQR982979:HQR982982 IAN982979:IAN982982 IKJ982979:IKJ982982 IUF982979:IUF982982 JEB982979:JEB982982 JNX982979:JNX982982 JXT982979:JXT982982 KHP982979:KHP982982 KRL982979:KRL982982 LBH982979:LBH982982 LLD982979:LLD982982 LUZ982979:LUZ982982 MEV982979:MEV982982 MOR982979:MOR982982 MYN982979:MYN982982 NIJ982979:NIJ982982 NSF982979:NSF982982 OCB982979:OCB982982 OLX982979:OLX982982 OVT982979:OVT982982 PFP982979:PFP982982 PPL982979:PPL982982 PZH982979:PZH982982 QJD982979:QJD982982 QSZ982979:QSZ982982 RCV982979:RCV982982 RMR982979:RMR982982 RWN982979:RWN982982 SGJ982979:SGJ982982 SQF982979:SQF982982 TAB982979:TAB982982 TJX982979:TJX982982 TTT982979:TTT982982 UDP982979:UDP982982 UNL982979:UNL982982 UXH982979:UXH982982 VHD982979:VHD982982 VQZ982979:VQZ982982 WAV982979:WAV982982 WKR982979:WKR982982 WUN982979:WUN982982 M65481:M65484 IB65480:IB65483 RX65480:RX65483 ABT65480:ABT65483 ALP65480:ALP65483 AVL65480:AVL65483 BFH65480:BFH65483 BPD65480:BPD65483 BYZ65480:BYZ65483 CIV65480:CIV65483 CSR65480:CSR65483 DCN65480:DCN65483 DMJ65480:DMJ65483 DWF65480:DWF65483 EGB65480:EGB65483 EPX65480:EPX65483 EZT65480:EZT65483 FJP65480:FJP65483 FTL65480:FTL65483 GDH65480:GDH65483 GND65480:GND65483 GWZ65480:GWZ65483 HGV65480:HGV65483 HQR65480:HQR65483 IAN65480:IAN65483 IKJ65480:IKJ65483 IUF65480:IUF65483 JEB65480:JEB65483 JNX65480:JNX65483 JXT65480:JXT65483 KHP65480:KHP65483 KRL65480:KRL65483 LBH65480:LBH65483 LLD65480:LLD65483 LUZ65480:LUZ65483 MEV65480:MEV65483 MOR65480:MOR65483 MYN65480:MYN65483 NIJ65480:NIJ65483 NSF65480:NSF65483 OCB65480:OCB65483 OLX65480:OLX65483 OVT65480:OVT65483 PFP65480:PFP65483 PPL65480:PPL65483 PZH65480:PZH65483 QJD65480:QJD65483 QSZ65480:QSZ65483 RCV65480:RCV65483 RMR65480:RMR65483 RWN65480:RWN65483 SGJ65480:SGJ65483 SQF65480:SQF65483 TAB65480:TAB65483 TJX65480:TJX65483 TTT65480:TTT65483 UDP65480:UDP65483 UNL65480:UNL65483 UXH65480:UXH65483 VHD65480:VHD65483 VQZ65480:VQZ65483 WAV65480:WAV65483 WKR65480:WKR65483 WUN65480:WUN65483 M131017:M131020 IB131016:IB131019 RX131016:RX131019 ABT131016:ABT131019 ALP131016:ALP131019 AVL131016:AVL131019 BFH131016:BFH131019 BPD131016:BPD131019 BYZ131016:BYZ131019 CIV131016:CIV131019 CSR131016:CSR131019 DCN131016:DCN131019 DMJ131016:DMJ131019 DWF131016:DWF131019 EGB131016:EGB131019 EPX131016:EPX131019 EZT131016:EZT131019 FJP131016:FJP131019 FTL131016:FTL131019 GDH131016:GDH131019 GND131016:GND131019 GWZ131016:GWZ131019 HGV131016:HGV131019 HQR131016:HQR131019 IAN131016:IAN131019 IKJ131016:IKJ131019 IUF131016:IUF131019 JEB131016:JEB131019 JNX131016:JNX131019 JXT131016:JXT131019 KHP131016:KHP131019 KRL131016:KRL131019 LBH131016:LBH131019 LLD131016:LLD131019 LUZ131016:LUZ131019 MEV131016:MEV131019 MOR131016:MOR131019 MYN131016:MYN131019 NIJ131016:NIJ131019 NSF131016:NSF131019 OCB131016:OCB131019 OLX131016:OLX131019 OVT131016:OVT131019 PFP131016:PFP131019 PPL131016:PPL131019 PZH131016:PZH131019 QJD131016:QJD131019 QSZ131016:QSZ131019 RCV131016:RCV131019 RMR131016:RMR131019 RWN131016:RWN131019 SGJ131016:SGJ131019 SQF131016:SQF131019 TAB131016:TAB131019 TJX131016:TJX131019 TTT131016:TTT131019 UDP131016:UDP131019 UNL131016:UNL131019 UXH131016:UXH131019 VHD131016:VHD131019 VQZ131016:VQZ131019 WAV131016:WAV131019 WKR131016:WKR131019 WUN131016:WUN131019 M196553:M196556 IB196552:IB196555 RX196552:RX196555 ABT196552:ABT196555 ALP196552:ALP196555 AVL196552:AVL196555 BFH196552:BFH196555 BPD196552:BPD196555 BYZ196552:BYZ196555 CIV196552:CIV196555 CSR196552:CSR196555 DCN196552:DCN196555 DMJ196552:DMJ196555 DWF196552:DWF196555 EGB196552:EGB196555 EPX196552:EPX196555 EZT196552:EZT196555 FJP196552:FJP196555 FTL196552:FTL196555 GDH196552:GDH196555 GND196552:GND196555 GWZ196552:GWZ196555 HGV196552:HGV196555 HQR196552:HQR196555 IAN196552:IAN196555 IKJ196552:IKJ196555 IUF196552:IUF196555 JEB196552:JEB196555 JNX196552:JNX196555 JXT196552:JXT196555 KHP196552:KHP196555 KRL196552:KRL196555 LBH196552:LBH196555 LLD196552:LLD196555 LUZ196552:LUZ196555 MEV196552:MEV196555 MOR196552:MOR196555 MYN196552:MYN196555 NIJ196552:NIJ196555 NSF196552:NSF196555 OCB196552:OCB196555 OLX196552:OLX196555 OVT196552:OVT196555 PFP196552:PFP196555 PPL196552:PPL196555 PZH196552:PZH196555 QJD196552:QJD196555 QSZ196552:QSZ196555 RCV196552:RCV196555 RMR196552:RMR196555 RWN196552:RWN196555 SGJ196552:SGJ196555 SQF196552:SQF196555 TAB196552:TAB196555 TJX196552:TJX196555 TTT196552:TTT196555 UDP196552:UDP196555 UNL196552:UNL196555 UXH196552:UXH196555 VHD196552:VHD196555 VQZ196552:VQZ196555 WAV196552:WAV196555 WKR196552:WKR196555 WUN196552:WUN196555 M262089:M262092 IB262088:IB262091 RX262088:RX262091 ABT262088:ABT262091 ALP262088:ALP262091 AVL262088:AVL262091 BFH262088:BFH262091 BPD262088:BPD262091 BYZ262088:BYZ262091 CIV262088:CIV262091 CSR262088:CSR262091 DCN262088:DCN262091 DMJ262088:DMJ262091 DWF262088:DWF262091 EGB262088:EGB262091 EPX262088:EPX262091 EZT262088:EZT262091 FJP262088:FJP262091 FTL262088:FTL262091 GDH262088:GDH262091 GND262088:GND262091 GWZ262088:GWZ262091 HGV262088:HGV262091 HQR262088:HQR262091 IAN262088:IAN262091 IKJ262088:IKJ262091 IUF262088:IUF262091 JEB262088:JEB262091 JNX262088:JNX262091 JXT262088:JXT262091 KHP262088:KHP262091 KRL262088:KRL262091 LBH262088:LBH262091 LLD262088:LLD262091 LUZ262088:LUZ262091 MEV262088:MEV262091 MOR262088:MOR262091 MYN262088:MYN262091 NIJ262088:NIJ262091 NSF262088:NSF262091 OCB262088:OCB262091 OLX262088:OLX262091 OVT262088:OVT262091 PFP262088:PFP262091 PPL262088:PPL262091 PZH262088:PZH262091 QJD262088:QJD262091 QSZ262088:QSZ262091 RCV262088:RCV262091 RMR262088:RMR262091 RWN262088:RWN262091 SGJ262088:SGJ262091 SQF262088:SQF262091 TAB262088:TAB262091 TJX262088:TJX262091 TTT262088:TTT262091 UDP262088:UDP262091 UNL262088:UNL262091 UXH262088:UXH262091 VHD262088:VHD262091 VQZ262088:VQZ262091 WAV262088:WAV262091 WKR262088:WKR262091 WUN262088:WUN262091 M327625:M327628 IB327624:IB327627 RX327624:RX327627 ABT327624:ABT327627 ALP327624:ALP327627 AVL327624:AVL327627 BFH327624:BFH327627 BPD327624:BPD327627 BYZ327624:BYZ327627 CIV327624:CIV327627 CSR327624:CSR327627 DCN327624:DCN327627 DMJ327624:DMJ327627 DWF327624:DWF327627 EGB327624:EGB327627 EPX327624:EPX327627 EZT327624:EZT327627 FJP327624:FJP327627 FTL327624:FTL327627 GDH327624:GDH327627 GND327624:GND327627 GWZ327624:GWZ327627 HGV327624:HGV327627 HQR327624:HQR327627 IAN327624:IAN327627 IKJ327624:IKJ327627 IUF327624:IUF327627 JEB327624:JEB327627 JNX327624:JNX327627 JXT327624:JXT327627 KHP327624:KHP327627 KRL327624:KRL327627 LBH327624:LBH327627 LLD327624:LLD327627 LUZ327624:LUZ327627 MEV327624:MEV327627 MOR327624:MOR327627 MYN327624:MYN327627 NIJ327624:NIJ327627 NSF327624:NSF327627 OCB327624:OCB327627 OLX327624:OLX327627 OVT327624:OVT327627 PFP327624:PFP327627 PPL327624:PPL327627 PZH327624:PZH327627 QJD327624:QJD327627 QSZ327624:QSZ327627 RCV327624:RCV327627 RMR327624:RMR327627 RWN327624:RWN327627 SGJ327624:SGJ327627 SQF327624:SQF327627 TAB327624:TAB327627 TJX327624:TJX327627 TTT327624:TTT327627 UDP327624:UDP327627 UNL327624:UNL327627 UXH327624:UXH327627 VHD327624:VHD327627 VQZ327624:VQZ327627 WAV327624:WAV327627 WKR327624:WKR327627 WUN327624:WUN327627 M393161:M393164 IB393160:IB393163 RX393160:RX393163 ABT393160:ABT393163 ALP393160:ALP393163 AVL393160:AVL393163 BFH393160:BFH393163 BPD393160:BPD393163 BYZ393160:BYZ393163 CIV393160:CIV393163 CSR393160:CSR393163 DCN393160:DCN393163 DMJ393160:DMJ393163 DWF393160:DWF393163 EGB393160:EGB393163 EPX393160:EPX393163 EZT393160:EZT393163 FJP393160:FJP393163 FTL393160:FTL393163 GDH393160:GDH393163 GND393160:GND393163 GWZ393160:GWZ393163 HGV393160:HGV393163 HQR393160:HQR393163 IAN393160:IAN393163 IKJ393160:IKJ393163 IUF393160:IUF393163 JEB393160:JEB393163 JNX393160:JNX393163 JXT393160:JXT393163 KHP393160:KHP393163 KRL393160:KRL393163 LBH393160:LBH393163 LLD393160:LLD393163 LUZ393160:LUZ393163 MEV393160:MEV393163 MOR393160:MOR393163 MYN393160:MYN393163 NIJ393160:NIJ393163 NSF393160:NSF393163 OCB393160:OCB393163 OLX393160:OLX393163 OVT393160:OVT393163 PFP393160:PFP393163 PPL393160:PPL393163 PZH393160:PZH393163 QJD393160:QJD393163 QSZ393160:QSZ393163 RCV393160:RCV393163 RMR393160:RMR393163 RWN393160:RWN393163 SGJ393160:SGJ393163 SQF393160:SQF393163 TAB393160:TAB393163 TJX393160:TJX393163 TTT393160:TTT393163 UDP393160:UDP393163 UNL393160:UNL393163 UXH393160:UXH393163 VHD393160:VHD393163 VQZ393160:VQZ393163 WAV393160:WAV393163 WKR393160:WKR393163 WUN393160:WUN393163 M458697:M458700 IB458696:IB458699 RX458696:RX458699 ABT458696:ABT458699 ALP458696:ALP458699 AVL458696:AVL458699 BFH458696:BFH458699 BPD458696:BPD458699 BYZ458696:BYZ458699 CIV458696:CIV458699 CSR458696:CSR458699 DCN458696:DCN458699 DMJ458696:DMJ458699 DWF458696:DWF458699 EGB458696:EGB458699 EPX458696:EPX458699 EZT458696:EZT458699 FJP458696:FJP458699 FTL458696:FTL458699 GDH458696:GDH458699 GND458696:GND458699 GWZ458696:GWZ458699 HGV458696:HGV458699 HQR458696:HQR458699 IAN458696:IAN458699 IKJ458696:IKJ458699 IUF458696:IUF458699 JEB458696:JEB458699 JNX458696:JNX458699 JXT458696:JXT458699 KHP458696:KHP458699 KRL458696:KRL458699 LBH458696:LBH458699 LLD458696:LLD458699 LUZ458696:LUZ458699 MEV458696:MEV458699 MOR458696:MOR458699 MYN458696:MYN458699 NIJ458696:NIJ458699 NSF458696:NSF458699 OCB458696:OCB458699 OLX458696:OLX458699 OVT458696:OVT458699 PFP458696:PFP458699 PPL458696:PPL458699 PZH458696:PZH458699 QJD458696:QJD458699 QSZ458696:QSZ458699 RCV458696:RCV458699 RMR458696:RMR458699 RWN458696:RWN458699 SGJ458696:SGJ458699 SQF458696:SQF458699 TAB458696:TAB458699 TJX458696:TJX458699 TTT458696:TTT458699 UDP458696:UDP458699 UNL458696:UNL458699 UXH458696:UXH458699 VHD458696:VHD458699 VQZ458696:VQZ458699 WAV458696:WAV458699 WKR458696:WKR458699 WUN458696:WUN458699 M524233:M524236 IB524232:IB524235 RX524232:RX524235 ABT524232:ABT524235 ALP524232:ALP524235 AVL524232:AVL524235 BFH524232:BFH524235 BPD524232:BPD524235 BYZ524232:BYZ524235 CIV524232:CIV524235 CSR524232:CSR524235 DCN524232:DCN524235 DMJ524232:DMJ524235 DWF524232:DWF524235 EGB524232:EGB524235 EPX524232:EPX524235 EZT524232:EZT524235 FJP524232:FJP524235 FTL524232:FTL524235 GDH524232:GDH524235 GND524232:GND524235 GWZ524232:GWZ524235 HGV524232:HGV524235 HQR524232:HQR524235 IAN524232:IAN524235 IKJ524232:IKJ524235 IUF524232:IUF524235 JEB524232:JEB524235 JNX524232:JNX524235 JXT524232:JXT524235 KHP524232:KHP524235 KRL524232:KRL524235 LBH524232:LBH524235 LLD524232:LLD524235 LUZ524232:LUZ524235 MEV524232:MEV524235 MOR524232:MOR524235 MYN524232:MYN524235 NIJ524232:NIJ524235 NSF524232:NSF524235 OCB524232:OCB524235 OLX524232:OLX524235 OVT524232:OVT524235 PFP524232:PFP524235 PPL524232:PPL524235 PZH524232:PZH524235 QJD524232:QJD524235 QSZ524232:QSZ524235 RCV524232:RCV524235 RMR524232:RMR524235 RWN524232:RWN524235 SGJ524232:SGJ524235 SQF524232:SQF524235 TAB524232:TAB524235 TJX524232:TJX524235 TTT524232:TTT524235 UDP524232:UDP524235 UNL524232:UNL524235 UXH524232:UXH524235 VHD524232:VHD524235 VQZ524232:VQZ524235 WAV524232:WAV524235 WKR524232:WKR524235 WUN524232:WUN524235 M589769:M589772 IB589768:IB589771 RX589768:RX589771 ABT589768:ABT589771 ALP589768:ALP589771 AVL589768:AVL589771 BFH589768:BFH589771 BPD589768:BPD589771 BYZ589768:BYZ589771 CIV589768:CIV589771 CSR589768:CSR589771 DCN589768:DCN589771 DMJ589768:DMJ589771 DWF589768:DWF589771 EGB589768:EGB589771 EPX589768:EPX589771 EZT589768:EZT589771 FJP589768:FJP589771 FTL589768:FTL589771 GDH589768:GDH589771 GND589768:GND589771 GWZ589768:GWZ589771 HGV589768:HGV589771 HQR589768:HQR589771 IAN589768:IAN589771 IKJ589768:IKJ589771 IUF589768:IUF589771 JEB589768:JEB589771 JNX589768:JNX589771 JXT589768:JXT589771 KHP589768:KHP589771 KRL589768:KRL589771 LBH589768:LBH589771 LLD589768:LLD589771 LUZ589768:LUZ589771 MEV589768:MEV589771 MOR589768:MOR589771 MYN589768:MYN589771 NIJ589768:NIJ589771 NSF589768:NSF589771 OCB589768:OCB589771 OLX589768:OLX589771 OVT589768:OVT589771 PFP589768:PFP589771 PPL589768:PPL589771 PZH589768:PZH589771 QJD589768:QJD589771 QSZ589768:QSZ589771 RCV589768:RCV589771 RMR589768:RMR589771 RWN589768:RWN589771 SGJ589768:SGJ589771 SQF589768:SQF589771 TAB589768:TAB589771 TJX589768:TJX589771 TTT589768:TTT589771 UDP589768:UDP589771 UNL589768:UNL589771 UXH589768:UXH589771 VHD589768:VHD589771 VQZ589768:VQZ589771 WAV589768:WAV589771 WKR589768:WKR589771 WUN589768:WUN589771 M655305:M655308 IB655304:IB655307 RX655304:RX655307 ABT655304:ABT655307 ALP655304:ALP655307 AVL655304:AVL655307 BFH655304:BFH655307 BPD655304:BPD655307 BYZ655304:BYZ655307 CIV655304:CIV655307 CSR655304:CSR655307 DCN655304:DCN655307 DMJ655304:DMJ655307 DWF655304:DWF655307 EGB655304:EGB655307 EPX655304:EPX655307 EZT655304:EZT655307 FJP655304:FJP655307 FTL655304:FTL655307 GDH655304:GDH655307 GND655304:GND655307 GWZ655304:GWZ655307 HGV655304:HGV655307 HQR655304:HQR655307 IAN655304:IAN655307 IKJ655304:IKJ655307 IUF655304:IUF655307 JEB655304:JEB655307 JNX655304:JNX655307 JXT655304:JXT655307 KHP655304:KHP655307 KRL655304:KRL655307 LBH655304:LBH655307 LLD655304:LLD655307 LUZ655304:LUZ655307 MEV655304:MEV655307 MOR655304:MOR655307 MYN655304:MYN655307 NIJ655304:NIJ655307 NSF655304:NSF655307 OCB655304:OCB655307 OLX655304:OLX655307 OVT655304:OVT655307 PFP655304:PFP655307 PPL655304:PPL655307 PZH655304:PZH655307 QJD655304:QJD655307 QSZ655304:QSZ655307 RCV655304:RCV655307 RMR655304:RMR655307 RWN655304:RWN655307 SGJ655304:SGJ655307 SQF655304:SQF655307 TAB655304:TAB655307 TJX655304:TJX655307 TTT655304:TTT655307 UDP655304:UDP655307 UNL655304:UNL655307 UXH655304:UXH655307 VHD655304:VHD655307 VQZ655304:VQZ655307 WAV655304:WAV655307 WKR655304:WKR655307 WUN655304:WUN655307 M720841:M720844 IB720840:IB720843 RX720840:RX720843 ABT720840:ABT720843 ALP720840:ALP720843 AVL720840:AVL720843 BFH720840:BFH720843 BPD720840:BPD720843 BYZ720840:BYZ720843 CIV720840:CIV720843 CSR720840:CSR720843 DCN720840:DCN720843 DMJ720840:DMJ720843 DWF720840:DWF720843 EGB720840:EGB720843 EPX720840:EPX720843 EZT720840:EZT720843 FJP720840:FJP720843 FTL720840:FTL720843 GDH720840:GDH720843 GND720840:GND720843 GWZ720840:GWZ720843 HGV720840:HGV720843 HQR720840:HQR720843 IAN720840:IAN720843 IKJ720840:IKJ720843 IUF720840:IUF720843 JEB720840:JEB720843 JNX720840:JNX720843 JXT720840:JXT720843 KHP720840:KHP720843 KRL720840:KRL720843 LBH720840:LBH720843 LLD720840:LLD720843 LUZ720840:LUZ720843 MEV720840:MEV720843 MOR720840:MOR720843 MYN720840:MYN720843 NIJ720840:NIJ720843 NSF720840:NSF720843 OCB720840:OCB720843 OLX720840:OLX720843 OVT720840:OVT720843 PFP720840:PFP720843 PPL720840:PPL720843 PZH720840:PZH720843 QJD720840:QJD720843 QSZ720840:QSZ720843 RCV720840:RCV720843 RMR720840:RMR720843 RWN720840:RWN720843 SGJ720840:SGJ720843 SQF720840:SQF720843 TAB720840:TAB720843 TJX720840:TJX720843 TTT720840:TTT720843 UDP720840:UDP720843 UNL720840:UNL720843 UXH720840:UXH720843 VHD720840:VHD720843 VQZ720840:VQZ720843 WAV720840:WAV720843 WKR720840:WKR720843 WUN720840:WUN720843 M786377:M786380 IB786376:IB786379 RX786376:RX786379 ABT786376:ABT786379 ALP786376:ALP786379 AVL786376:AVL786379 BFH786376:BFH786379 BPD786376:BPD786379 BYZ786376:BYZ786379 CIV786376:CIV786379 CSR786376:CSR786379 DCN786376:DCN786379 DMJ786376:DMJ786379 DWF786376:DWF786379 EGB786376:EGB786379 EPX786376:EPX786379 EZT786376:EZT786379 FJP786376:FJP786379 FTL786376:FTL786379 GDH786376:GDH786379 GND786376:GND786379 GWZ786376:GWZ786379 HGV786376:HGV786379 HQR786376:HQR786379 IAN786376:IAN786379 IKJ786376:IKJ786379 IUF786376:IUF786379 JEB786376:JEB786379 JNX786376:JNX786379 JXT786376:JXT786379 KHP786376:KHP786379 KRL786376:KRL786379 LBH786376:LBH786379 LLD786376:LLD786379 LUZ786376:LUZ786379 MEV786376:MEV786379 MOR786376:MOR786379 MYN786376:MYN786379 NIJ786376:NIJ786379 NSF786376:NSF786379 OCB786376:OCB786379 OLX786376:OLX786379 OVT786376:OVT786379 PFP786376:PFP786379 PPL786376:PPL786379 PZH786376:PZH786379 QJD786376:QJD786379 QSZ786376:QSZ786379 RCV786376:RCV786379 RMR786376:RMR786379 RWN786376:RWN786379 SGJ786376:SGJ786379 SQF786376:SQF786379 TAB786376:TAB786379 TJX786376:TJX786379 TTT786376:TTT786379 UDP786376:UDP786379 UNL786376:UNL786379 UXH786376:UXH786379 VHD786376:VHD786379 VQZ786376:VQZ786379 WAV786376:WAV786379 WKR786376:WKR786379 WUN786376:WUN786379 M851913:M851916 IB851912:IB851915 RX851912:RX851915 ABT851912:ABT851915 ALP851912:ALP851915 AVL851912:AVL851915 BFH851912:BFH851915 BPD851912:BPD851915 BYZ851912:BYZ851915 CIV851912:CIV851915 CSR851912:CSR851915 DCN851912:DCN851915 DMJ851912:DMJ851915 DWF851912:DWF851915 EGB851912:EGB851915 EPX851912:EPX851915 EZT851912:EZT851915 FJP851912:FJP851915 FTL851912:FTL851915 GDH851912:GDH851915 GND851912:GND851915 GWZ851912:GWZ851915 HGV851912:HGV851915 HQR851912:HQR851915 IAN851912:IAN851915 IKJ851912:IKJ851915 IUF851912:IUF851915 JEB851912:JEB851915 JNX851912:JNX851915 JXT851912:JXT851915 KHP851912:KHP851915 KRL851912:KRL851915 LBH851912:LBH851915 LLD851912:LLD851915 LUZ851912:LUZ851915 MEV851912:MEV851915 MOR851912:MOR851915 MYN851912:MYN851915 NIJ851912:NIJ851915 NSF851912:NSF851915 OCB851912:OCB851915 OLX851912:OLX851915 OVT851912:OVT851915 PFP851912:PFP851915 PPL851912:PPL851915 PZH851912:PZH851915 QJD851912:QJD851915 QSZ851912:QSZ851915 RCV851912:RCV851915 RMR851912:RMR851915 RWN851912:RWN851915 SGJ851912:SGJ851915 SQF851912:SQF851915 TAB851912:TAB851915 TJX851912:TJX851915 TTT851912:TTT851915 UDP851912:UDP851915 UNL851912:UNL851915 UXH851912:UXH851915 VHD851912:VHD851915 VQZ851912:VQZ851915 WAV851912:WAV851915 WKR851912:WKR851915 WUN851912:WUN851915 M917449:M917452 IB917448:IB917451 RX917448:RX917451 ABT917448:ABT917451 ALP917448:ALP917451 AVL917448:AVL917451 BFH917448:BFH917451 BPD917448:BPD917451 BYZ917448:BYZ917451 CIV917448:CIV917451 CSR917448:CSR917451 DCN917448:DCN917451 DMJ917448:DMJ917451 DWF917448:DWF917451 EGB917448:EGB917451 EPX917448:EPX917451 EZT917448:EZT917451 FJP917448:FJP917451 FTL917448:FTL917451 GDH917448:GDH917451 GND917448:GND917451 GWZ917448:GWZ917451 HGV917448:HGV917451 HQR917448:HQR917451 IAN917448:IAN917451 IKJ917448:IKJ917451 IUF917448:IUF917451 JEB917448:JEB917451 JNX917448:JNX917451 JXT917448:JXT917451 KHP917448:KHP917451 KRL917448:KRL917451 LBH917448:LBH917451 LLD917448:LLD917451 LUZ917448:LUZ917451 MEV917448:MEV917451 MOR917448:MOR917451 MYN917448:MYN917451 NIJ917448:NIJ917451 NSF917448:NSF917451 OCB917448:OCB917451 OLX917448:OLX917451 OVT917448:OVT917451 PFP917448:PFP917451 PPL917448:PPL917451 PZH917448:PZH917451 QJD917448:QJD917451 QSZ917448:QSZ917451 RCV917448:RCV917451 RMR917448:RMR917451 RWN917448:RWN917451 SGJ917448:SGJ917451 SQF917448:SQF917451 TAB917448:TAB917451 TJX917448:TJX917451 TTT917448:TTT917451 UDP917448:UDP917451 UNL917448:UNL917451 UXH917448:UXH917451 VHD917448:VHD917451 VQZ917448:VQZ917451 WAV917448:WAV917451 WKR917448:WKR917451 WUN917448:WUN917451 M982985:M982988 IB982984:IB982987 RX982984:RX982987 ABT982984:ABT982987 ALP982984:ALP982987 AVL982984:AVL982987 BFH982984:BFH982987 BPD982984:BPD982987 BYZ982984:BYZ982987 CIV982984:CIV982987 CSR982984:CSR982987 DCN982984:DCN982987 DMJ982984:DMJ982987 DWF982984:DWF982987 EGB982984:EGB982987 EPX982984:EPX982987 EZT982984:EZT982987 FJP982984:FJP982987 FTL982984:FTL982987 GDH982984:GDH982987 GND982984:GND982987 GWZ982984:GWZ982987 HGV982984:HGV982987 HQR982984:HQR982987 IAN982984:IAN982987 IKJ982984:IKJ982987 IUF982984:IUF982987 JEB982984:JEB982987 JNX982984:JNX982987 JXT982984:JXT982987 KHP982984:KHP982987 KRL982984:KRL982987 LBH982984:LBH982987 LLD982984:LLD982987 LUZ982984:LUZ982987 MEV982984:MEV982987 MOR982984:MOR982987 MYN982984:MYN982987 NIJ982984:NIJ982987 NSF982984:NSF982987 OCB982984:OCB982987 OLX982984:OLX982987 OVT982984:OVT982987 PFP982984:PFP982987 PPL982984:PPL982987 PZH982984:PZH982987 QJD982984:QJD982987 QSZ982984:QSZ982987 RCV982984:RCV982987 RMR982984:RMR982987 RWN982984:RWN982987 SGJ982984:SGJ982987 SQF982984:SQF982987 TAB982984:TAB982987 TJX982984:TJX982987 TTT982984:TTT982987 UDP982984:UDP982987 UNL982984:UNL982987 UXH982984:UXH982987 VHD982984:VHD982987 VQZ982984:VQZ982987 WAV982984:WAV982987 WKR982984:WKR982987 WUN982984:WUN982987 G65491 HV65490 RR65490 ABN65490 ALJ65490 AVF65490 BFB65490 BOX65490 BYT65490 CIP65490 CSL65490 DCH65490 DMD65490 DVZ65490 EFV65490 EPR65490 EZN65490 FJJ65490 FTF65490 GDB65490 GMX65490 GWT65490 HGP65490 HQL65490 IAH65490 IKD65490 ITZ65490 JDV65490 JNR65490 JXN65490 KHJ65490 KRF65490 LBB65490 LKX65490 LUT65490 MEP65490 MOL65490 MYH65490 NID65490 NRZ65490 OBV65490 OLR65490 OVN65490 PFJ65490 PPF65490 PZB65490 QIX65490 QST65490 RCP65490 RML65490 RWH65490 SGD65490 SPZ65490 SZV65490 TJR65490 TTN65490 UDJ65490 UNF65490 UXB65490 VGX65490 VQT65490 WAP65490 WKL65490 WUH65490 G131027 HV131026 RR131026 ABN131026 ALJ131026 AVF131026 BFB131026 BOX131026 BYT131026 CIP131026 CSL131026 DCH131026 DMD131026 DVZ131026 EFV131026 EPR131026 EZN131026 FJJ131026 FTF131026 GDB131026 GMX131026 GWT131026 HGP131026 HQL131026 IAH131026 IKD131026 ITZ131026 JDV131026 JNR131026 JXN131026 KHJ131026 KRF131026 LBB131026 LKX131026 LUT131026 MEP131026 MOL131026 MYH131026 NID131026 NRZ131026 OBV131026 OLR131026 OVN131026 PFJ131026 PPF131026 PZB131026 QIX131026 QST131026 RCP131026 RML131026 RWH131026 SGD131026 SPZ131026 SZV131026 TJR131026 TTN131026 UDJ131026 UNF131026 UXB131026 VGX131026 VQT131026 WAP131026 WKL131026 WUH131026 G196563 HV196562 RR196562 ABN196562 ALJ196562 AVF196562 BFB196562 BOX196562 BYT196562 CIP196562 CSL196562 DCH196562 DMD196562 DVZ196562 EFV196562 EPR196562 EZN196562 FJJ196562 FTF196562 GDB196562 GMX196562 GWT196562 HGP196562 HQL196562 IAH196562 IKD196562 ITZ196562 JDV196562 JNR196562 JXN196562 KHJ196562 KRF196562 LBB196562 LKX196562 LUT196562 MEP196562 MOL196562 MYH196562 NID196562 NRZ196562 OBV196562 OLR196562 OVN196562 PFJ196562 PPF196562 PZB196562 QIX196562 QST196562 RCP196562 RML196562 RWH196562 SGD196562 SPZ196562 SZV196562 TJR196562 TTN196562 UDJ196562 UNF196562 UXB196562 VGX196562 VQT196562 WAP196562 WKL196562 WUH196562 G262099 HV262098 RR262098 ABN262098 ALJ262098 AVF262098 BFB262098 BOX262098 BYT262098 CIP262098 CSL262098 DCH262098 DMD262098 DVZ262098 EFV262098 EPR262098 EZN262098 FJJ262098 FTF262098 GDB262098 GMX262098 GWT262098 HGP262098 HQL262098 IAH262098 IKD262098 ITZ262098 JDV262098 JNR262098 JXN262098 KHJ262098 KRF262098 LBB262098 LKX262098 LUT262098 MEP262098 MOL262098 MYH262098 NID262098 NRZ262098 OBV262098 OLR262098 OVN262098 PFJ262098 PPF262098 PZB262098 QIX262098 QST262098 RCP262098 RML262098 RWH262098 SGD262098 SPZ262098 SZV262098 TJR262098 TTN262098 UDJ262098 UNF262098 UXB262098 VGX262098 VQT262098 WAP262098 WKL262098 WUH262098 G327635 HV327634 RR327634 ABN327634 ALJ327634 AVF327634 BFB327634 BOX327634 BYT327634 CIP327634 CSL327634 DCH327634 DMD327634 DVZ327634 EFV327634 EPR327634 EZN327634 FJJ327634 FTF327634 GDB327634 GMX327634 GWT327634 HGP327634 HQL327634 IAH327634 IKD327634 ITZ327634 JDV327634 JNR327634 JXN327634 KHJ327634 KRF327634 LBB327634 LKX327634 LUT327634 MEP327634 MOL327634 MYH327634 NID327634 NRZ327634 OBV327634 OLR327634 OVN327634 PFJ327634 PPF327634 PZB327634 QIX327634 QST327634 RCP327634 RML327634 RWH327634 SGD327634 SPZ327634 SZV327634 TJR327634 TTN327634 UDJ327634 UNF327634 UXB327634 VGX327634 VQT327634 WAP327634 WKL327634 WUH327634 G393171 HV393170 RR393170 ABN393170 ALJ393170 AVF393170 BFB393170 BOX393170 BYT393170 CIP393170 CSL393170 DCH393170 DMD393170 DVZ393170 EFV393170 EPR393170 EZN393170 FJJ393170 FTF393170 GDB393170 GMX393170 GWT393170 HGP393170 HQL393170 IAH393170 IKD393170 ITZ393170 JDV393170 JNR393170 JXN393170 KHJ393170 KRF393170 LBB393170 LKX393170 LUT393170 MEP393170 MOL393170 MYH393170 NID393170 NRZ393170 OBV393170 OLR393170 OVN393170 PFJ393170 PPF393170 PZB393170 QIX393170 QST393170 RCP393170 RML393170 RWH393170 SGD393170 SPZ393170 SZV393170 TJR393170 TTN393170 UDJ393170 UNF393170 UXB393170 VGX393170 VQT393170 WAP393170 WKL393170 WUH393170 G458707 HV458706 RR458706 ABN458706 ALJ458706 AVF458706 BFB458706 BOX458706 BYT458706 CIP458706 CSL458706 DCH458706 DMD458706 DVZ458706 EFV458706 EPR458706 EZN458706 FJJ458706 FTF458706 GDB458706 GMX458706 GWT458706 HGP458706 HQL458706 IAH458706 IKD458706 ITZ458706 JDV458706 JNR458706 JXN458706 KHJ458706 KRF458706 LBB458706 LKX458706 LUT458706 MEP458706 MOL458706 MYH458706 NID458706 NRZ458706 OBV458706 OLR458706 OVN458706 PFJ458706 PPF458706 PZB458706 QIX458706 QST458706 RCP458706 RML458706 RWH458706 SGD458706 SPZ458706 SZV458706 TJR458706 TTN458706 UDJ458706 UNF458706 UXB458706 VGX458706 VQT458706 WAP458706 WKL458706 WUH458706 G524243 HV524242 RR524242 ABN524242 ALJ524242 AVF524242 BFB524242 BOX524242 BYT524242 CIP524242 CSL524242 DCH524242 DMD524242 DVZ524242 EFV524242 EPR524242 EZN524242 FJJ524242 FTF524242 GDB524242 GMX524242 GWT524242 HGP524242 HQL524242 IAH524242 IKD524242 ITZ524242 JDV524242 JNR524242 JXN524242 KHJ524242 KRF524242 LBB524242 LKX524242 LUT524242 MEP524242 MOL524242 MYH524242 NID524242 NRZ524242 OBV524242 OLR524242 OVN524242 PFJ524242 PPF524242 PZB524242 QIX524242 QST524242 RCP524242 RML524242 RWH524242 SGD524242 SPZ524242 SZV524242 TJR524242 TTN524242 UDJ524242 UNF524242 UXB524242 VGX524242 VQT524242 WAP524242 WKL524242 WUH524242 G589779 HV589778 RR589778 ABN589778 ALJ589778 AVF589778 BFB589778 BOX589778 BYT589778 CIP589778 CSL589778 DCH589778 DMD589778 DVZ589778 EFV589778 EPR589778 EZN589778 FJJ589778 FTF589778 GDB589778 GMX589778 GWT589778 HGP589778 HQL589778 IAH589778 IKD589778 ITZ589778 JDV589778 JNR589778 JXN589778 KHJ589778 KRF589778 LBB589778 LKX589778 LUT589778 MEP589778 MOL589778 MYH589778 NID589778 NRZ589778 OBV589778 OLR589778 OVN589778 PFJ589778 PPF589778 PZB589778 QIX589778 QST589778 RCP589778 RML589778 RWH589778 SGD589778 SPZ589778 SZV589778 TJR589778 TTN589778 UDJ589778 UNF589778 UXB589778 VGX589778 VQT589778 WAP589778 WKL589778 WUH589778 G655315 HV655314 RR655314 ABN655314 ALJ655314 AVF655314 BFB655314 BOX655314 BYT655314 CIP655314 CSL655314 DCH655314 DMD655314 DVZ655314 EFV655314 EPR655314 EZN655314 FJJ655314 FTF655314 GDB655314 GMX655314 GWT655314 HGP655314 HQL655314 IAH655314 IKD655314 ITZ655314 JDV655314 JNR655314 JXN655314 KHJ655314 KRF655314 LBB655314 LKX655314 LUT655314 MEP655314 MOL655314 MYH655314 NID655314 NRZ655314 OBV655314 OLR655314 OVN655314 PFJ655314 PPF655314 PZB655314 QIX655314 QST655314 RCP655314 RML655314 RWH655314 SGD655314 SPZ655314 SZV655314 TJR655314 TTN655314 UDJ655314 UNF655314 UXB655314 VGX655314 VQT655314 WAP655314 WKL655314 WUH655314 G720851 HV720850 RR720850 ABN720850 ALJ720850 AVF720850 BFB720850 BOX720850 BYT720850 CIP720850 CSL720850 DCH720850 DMD720850 DVZ720850 EFV720850 EPR720850 EZN720850 FJJ720850 FTF720850 GDB720850 GMX720850 GWT720850 HGP720850 HQL720850 IAH720850 IKD720850 ITZ720850 JDV720850 JNR720850 JXN720850 KHJ720850 KRF720850 LBB720850 LKX720850 LUT720850 MEP720850 MOL720850 MYH720850 NID720850 NRZ720850 OBV720850 OLR720850 OVN720850 PFJ720850 PPF720850 PZB720850 QIX720850 QST720850 RCP720850 RML720850 RWH720850 SGD720850 SPZ720850 SZV720850 TJR720850 TTN720850 UDJ720850 UNF720850 UXB720850 VGX720850 VQT720850 WAP720850 WKL720850 WUH720850 G786387 HV786386 RR786386 ABN786386 ALJ786386 AVF786386 BFB786386 BOX786386 BYT786386 CIP786386 CSL786386 DCH786386 DMD786386 DVZ786386 EFV786386 EPR786386 EZN786386 FJJ786386 FTF786386 GDB786386 GMX786386 GWT786386 HGP786386 HQL786386 IAH786386 IKD786386 ITZ786386 JDV786386 JNR786386 JXN786386 KHJ786386 KRF786386 LBB786386 LKX786386 LUT786386 MEP786386 MOL786386 MYH786386 NID786386 NRZ786386 OBV786386 OLR786386 OVN786386 PFJ786386 PPF786386 PZB786386 QIX786386 QST786386 RCP786386 RML786386 RWH786386 SGD786386 SPZ786386 SZV786386 TJR786386 TTN786386 UDJ786386 UNF786386 UXB786386 VGX786386 VQT786386 WAP786386 WKL786386 WUH786386 G851923 HV851922 RR851922 ABN851922 ALJ851922 AVF851922 BFB851922 BOX851922 BYT851922 CIP851922 CSL851922 DCH851922 DMD851922 DVZ851922 EFV851922 EPR851922 EZN851922 FJJ851922 FTF851922 GDB851922 GMX851922 GWT851922 HGP851922 HQL851922 IAH851922 IKD851922 ITZ851922 JDV851922 JNR851922 JXN851922 KHJ851922 KRF851922 LBB851922 LKX851922 LUT851922 MEP851922 MOL851922 MYH851922 NID851922 NRZ851922 OBV851922 OLR851922 OVN851922 PFJ851922 PPF851922 PZB851922 QIX851922 QST851922 RCP851922 RML851922 RWH851922 SGD851922 SPZ851922 SZV851922 TJR851922 TTN851922 UDJ851922 UNF851922 UXB851922 VGX851922 VQT851922 WAP851922 WKL851922 WUH851922 G917459 HV917458 RR917458 ABN917458 ALJ917458 AVF917458 BFB917458 BOX917458 BYT917458 CIP917458 CSL917458 DCH917458 DMD917458 DVZ917458 EFV917458 EPR917458 EZN917458 FJJ917458 FTF917458 GDB917458 GMX917458 GWT917458 HGP917458 HQL917458 IAH917458 IKD917458 ITZ917458 JDV917458 JNR917458 JXN917458 KHJ917458 KRF917458 LBB917458 LKX917458 LUT917458 MEP917458 MOL917458 MYH917458 NID917458 NRZ917458 OBV917458 OLR917458 OVN917458 PFJ917458 PPF917458 PZB917458 QIX917458 QST917458 RCP917458 RML917458 RWH917458 SGD917458 SPZ917458 SZV917458 TJR917458 TTN917458 UDJ917458 UNF917458 UXB917458 VGX917458 VQT917458 WAP917458 WKL917458 WUH917458 G982995 HV982994 RR982994 ABN982994 ALJ982994 AVF982994 BFB982994 BOX982994 BYT982994 CIP982994 CSL982994 DCH982994 DMD982994 DVZ982994 EFV982994 EPR982994 EZN982994 FJJ982994 FTF982994 GDB982994 GMX982994 GWT982994 HGP982994 HQL982994 IAH982994 IKD982994 ITZ982994 JDV982994 JNR982994 JXN982994 KHJ982994 KRF982994 LBB982994 LKX982994 LUT982994 MEP982994 MOL982994 MYH982994 NID982994 NRZ982994 OBV982994 OLR982994 OVN982994 PFJ982994 PPF982994 PZB982994 QIX982994 QST982994 RCP982994 RML982994 RWH982994 SGD982994 SPZ982994 SZV982994 TJR982994 TTN982994 UDJ982994 UNF982994 UXB982994 VGX982994 VQT982994 WAP982994 WKL982994 WUH982994 G65496 HV65495 RR65495 ABN65495 ALJ65495 AVF65495 BFB65495 BOX65495 BYT65495 CIP65495 CSL65495 DCH65495 DMD65495 DVZ65495 EFV65495 EPR65495 EZN65495 FJJ65495 FTF65495 GDB65495 GMX65495 GWT65495 HGP65495 HQL65495 IAH65495 IKD65495 ITZ65495 JDV65495 JNR65495 JXN65495 KHJ65495 KRF65495 LBB65495 LKX65495 LUT65495 MEP65495 MOL65495 MYH65495 NID65495 NRZ65495 OBV65495 OLR65495 OVN65495 PFJ65495 PPF65495 PZB65495 QIX65495 QST65495 RCP65495 RML65495 RWH65495 SGD65495 SPZ65495 SZV65495 TJR65495 TTN65495 UDJ65495 UNF65495 UXB65495 VGX65495 VQT65495 WAP65495 WKL65495 WUH65495 G131032 HV131031 RR131031 ABN131031 ALJ131031 AVF131031 BFB131031 BOX131031 BYT131031 CIP131031 CSL131031 DCH131031 DMD131031 DVZ131031 EFV131031 EPR131031 EZN131031 FJJ131031 FTF131031 GDB131031 GMX131031 GWT131031 HGP131031 HQL131031 IAH131031 IKD131031 ITZ131031 JDV131031 JNR131031 JXN131031 KHJ131031 KRF131031 LBB131031 LKX131031 LUT131031 MEP131031 MOL131031 MYH131031 NID131031 NRZ131031 OBV131031 OLR131031 OVN131031 PFJ131031 PPF131031 PZB131031 QIX131031 QST131031 RCP131031 RML131031 RWH131031 SGD131031 SPZ131031 SZV131031 TJR131031 TTN131031 UDJ131031 UNF131031 UXB131031 VGX131031 VQT131031 WAP131031 WKL131031 WUH131031 G196568 HV196567 RR196567 ABN196567 ALJ196567 AVF196567 BFB196567 BOX196567 BYT196567 CIP196567 CSL196567 DCH196567 DMD196567 DVZ196567 EFV196567 EPR196567 EZN196567 FJJ196567 FTF196567 GDB196567 GMX196567 GWT196567 HGP196567 HQL196567 IAH196567 IKD196567 ITZ196567 JDV196567 JNR196567 JXN196567 KHJ196567 KRF196567 LBB196567 LKX196567 LUT196567 MEP196567 MOL196567 MYH196567 NID196567 NRZ196567 OBV196567 OLR196567 OVN196567 PFJ196567 PPF196567 PZB196567 QIX196567 QST196567 RCP196567 RML196567 RWH196567 SGD196567 SPZ196567 SZV196567 TJR196567 TTN196567 UDJ196567 UNF196567 UXB196567 VGX196567 VQT196567 WAP196567 WKL196567 WUH196567 G262104 HV262103 RR262103 ABN262103 ALJ262103 AVF262103 BFB262103 BOX262103 BYT262103 CIP262103 CSL262103 DCH262103 DMD262103 DVZ262103 EFV262103 EPR262103 EZN262103 FJJ262103 FTF262103 GDB262103 GMX262103 GWT262103 HGP262103 HQL262103 IAH262103 IKD262103 ITZ262103 JDV262103 JNR262103 JXN262103 KHJ262103 KRF262103 LBB262103 LKX262103 LUT262103 MEP262103 MOL262103 MYH262103 NID262103 NRZ262103 OBV262103 OLR262103 OVN262103 PFJ262103 PPF262103 PZB262103 QIX262103 QST262103 RCP262103 RML262103 RWH262103 SGD262103 SPZ262103 SZV262103 TJR262103 TTN262103 UDJ262103 UNF262103 UXB262103 VGX262103 VQT262103 WAP262103 WKL262103 WUH262103 G327640 HV327639 RR327639 ABN327639 ALJ327639 AVF327639 BFB327639 BOX327639 BYT327639 CIP327639 CSL327639 DCH327639 DMD327639 DVZ327639 EFV327639 EPR327639 EZN327639 FJJ327639 FTF327639 GDB327639 GMX327639 GWT327639 HGP327639 HQL327639 IAH327639 IKD327639 ITZ327639 JDV327639 JNR327639 JXN327639 KHJ327639 KRF327639 LBB327639 LKX327639 LUT327639 MEP327639 MOL327639 MYH327639 NID327639 NRZ327639 OBV327639 OLR327639 OVN327639 PFJ327639 PPF327639 PZB327639 QIX327639 QST327639 RCP327639 RML327639 RWH327639 SGD327639 SPZ327639 SZV327639 TJR327639 TTN327639 UDJ327639 UNF327639 UXB327639 VGX327639 VQT327639 WAP327639 WKL327639 WUH327639 G393176 HV393175 RR393175 ABN393175 ALJ393175 AVF393175 BFB393175 BOX393175 BYT393175 CIP393175 CSL393175 DCH393175 DMD393175 DVZ393175 EFV393175 EPR393175 EZN393175 FJJ393175 FTF393175 GDB393175 GMX393175 GWT393175 HGP393175 HQL393175 IAH393175 IKD393175 ITZ393175 JDV393175 JNR393175 JXN393175 KHJ393175 KRF393175 LBB393175 LKX393175 LUT393175 MEP393175 MOL393175 MYH393175 NID393175 NRZ393175 OBV393175 OLR393175 OVN393175 PFJ393175 PPF393175 PZB393175 QIX393175 QST393175 RCP393175 RML393175 RWH393175 SGD393175 SPZ393175 SZV393175 TJR393175 TTN393175 UDJ393175 UNF393175 UXB393175 VGX393175 VQT393175 WAP393175 WKL393175 WUH393175 G458712 HV458711 RR458711 ABN458711 ALJ458711 AVF458711 BFB458711 BOX458711 BYT458711 CIP458711 CSL458711 DCH458711 DMD458711 DVZ458711 EFV458711 EPR458711 EZN458711 FJJ458711 FTF458711 GDB458711 GMX458711 GWT458711 HGP458711 HQL458711 IAH458711 IKD458711 ITZ458711 JDV458711 JNR458711 JXN458711 KHJ458711 KRF458711 LBB458711 LKX458711 LUT458711 MEP458711 MOL458711 MYH458711 NID458711 NRZ458711 OBV458711 OLR458711 OVN458711 PFJ458711 PPF458711 PZB458711 QIX458711 QST458711 RCP458711 RML458711 RWH458711 SGD458711 SPZ458711 SZV458711 TJR458711 TTN458711 UDJ458711 UNF458711 UXB458711 VGX458711 VQT458711 WAP458711 WKL458711 WUH458711 G524248 HV524247 RR524247 ABN524247 ALJ524247 AVF524247 BFB524247 BOX524247 BYT524247 CIP524247 CSL524247 DCH524247 DMD524247 DVZ524247 EFV524247 EPR524247 EZN524247 FJJ524247 FTF524247 GDB524247 GMX524247 GWT524247 HGP524247 HQL524247 IAH524247 IKD524247 ITZ524247 JDV524247 JNR524247 JXN524247 KHJ524247 KRF524247 LBB524247 LKX524247 LUT524247 MEP524247 MOL524247 MYH524247 NID524247 NRZ524247 OBV524247 OLR524247 OVN524247 PFJ524247 PPF524247 PZB524247 QIX524247 QST524247 RCP524247 RML524247 RWH524247 SGD524247 SPZ524247 SZV524247 TJR524247 TTN524247 UDJ524247 UNF524247 UXB524247 VGX524247 VQT524247 WAP524247 WKL524247 WUH524247 G589784 HV589783 RR589783 ABN589783 ALJ589783 AVF589783 BFB589783 BOX589783 BYT589783 CIP589783 CSL589783 DCH589783 DMD589783 DVZ589783 EFV589783 EPR589783 EZN589783 FJJ589783 FTF589783 GDB589783 GMX589783 GWT589783 HGP589783 HQL589783 IAH589783 IKD589783 ITZ589783 JDV589783 JNR589783 JXN589783 KHJ589783 KRF589783 LBB589783 LKX589783 LUT589783 MEP589783 MOL589783 MYH589783 NID589783 NRZ589783 OBV589783 OLR589783 OVN589783 PFJ589783 PPF589783 PZB589783 QIX589783 QST589783 RCP589783 RML589783 RWH589783 SGD589783 SPZ589783 SZV589783 TJR589783 TTN589783 UDJ589783 UNF589783 UXB589783 VGX589783 VQT589783 WAP589783 WKL589783 WUH589783 G655320 HV655319 RR655319 ABN655319 ALJ655319 AVF655319 BFB655319 BOX655319 BYT655319 CIP655319 CSL655319 DCH655319 DMD655319 DVZ655319 EFV655319 EPR655319 EZN655319 FJJ655319 FTF655319 GDB655319 GMX655319 GWT655319 HGP655319 HQL655319 IAH655319 IKD655319 ITZ655319 JDV655319 JNR655319 JXN655319 KHJ655319 KRF655319 LBB655319 LKX655319 LUT655319 MEP655319 MOL655319 MYH655319 NID655319 NRZ655319 OBV655319 OLR655319 OVN655319 PFJ655319 PPF655319 PZB655319 QIX655319 QST655319 RCP655319 RML655319 RWH655319 SGD655319 SPZ655319 SZV655319 TJR655319 TTN655319 UDJ655319 UNF655319 UXB655319 VGX655319 VQT655319 WAP655319 WKL655319 WUH655319 G720856 HV720855 RR720855 ABN720855 ALJ720855 AVF720855 BFB720855 BOX720855 BYT720855 CIP720855 CSL720855 DCH720855 DMD720855 DVZ720855 EFV720855 EPR720855 EZN720855 FJJ720855 FTF720855 GDB720855 GMX720855 GWT720855 HGP720855 HQL720855 IAH720855 IKD720855 ITZ720855 JDV720855 JNR720855 JXN720855 KHJ720855 KRF720855 LBB720855 LKX720855 LUT720855 MEP720855 MOL720855 MYH720855 NID720855 NRZ720855 OBV720855 OLR720855 OVN720855 PFJ720855 PPF720855 PZB720855 QIX720855 QST720855 RCP720855 RML720855 RWH720855 SGD720855 SPZ720855 SZV720855 TJR720855 TTN720855 UDJ720855 UNF720855 UXB720855 VGX720855 VQT720855 WAP720855 WKL720855 WUH720855 G786392 HV786391 RR786391 ABN786391 ALJ786391 AVF786391 BFB786391 BOX786391 BYT786391 CIP786391 CSL786391 DCH786391 DMD786391 DVZ786391 EFV786391 EPR786391 EZN786391 FJJ786391 FTF786391 GDB786391 GMX786391 GWT786391 HGP786391 HQL786391 IAH786391 IKD786391 ITZ786391 JDV786391 JNR786391 JXN786391 KHJ786391 KRF786391 LBB786391 LKX786391 LUT786391 MEP786391 MOL786391 MYH786391 NID786391 NRZ786391 OBV786391 OLR786391 OVN786391 PFJ786391 PPF786391 PZB786391 QIX786391 QST786391 RCP786391 RML786391 RWH786391 SGD786391 SPZ786391 SZV786391 TJR786391 TTN786391 UDJ786391 UNF786391 UXB786391 VGX786391 VQT786391 WAP786391 WKL786391 WUH786391 G851928 HV851927 RR851927 ABN851927 ALJ851927 AVF851927 BFB851927 BOX851927 BYT851927 CIP851927 CSL851927 DCH851927 DMD851927 DVZ851927 EFV851927 EPR851927 EZN851927 FJJ851927 FTF851927 GDB851927 GMX851927 GWT851927 HGP851927 HQL851927 IAH851927 IKD851927 ITZ851927 JDV851927 JNR851927 JXN851927 KHJ851927 KRF851927 LBB851927 LKX851927 LUT851927 MEP851927 MOL851927 MYH851927 NID851927 NRZ851927 OBV851927 OLR851927 OVN851927 PFJ851927 PPF851927 PZB851927 QIX851927 QST851927 RCP851927 RML851927 RWH851927 SGD851927 SPZ851927 SZV851927 TJR851927 TTN851927 UDJ851927 UNF851927 UXB851927 VGX851927 VQT851927 WAP851927 WKL851927 WUH851927 G917464 HV917463 RR917463 ABN917463 ALJ917463 AVF917463 BFB917463 BOX917463 BYT917463 CIP917463 CSL917463 DCH917463 DMD917463 DVZ917463 EFV917463 EPR917463 EZN917463 FJJ917463 FTF917463 GDB917463 GMX917463 GWT917463 HGP917463 HQL917463 IAH917463 IKD917463 ITZ917463 JDV917463 JNR917463 JXN917463 KHJ917463 KRF917463 LBB917463 LKX917463 LUT917463 MEP917463 MOL917463 MYH917463 NID917463 NRZ917463 OBV917463 OLR917463 OVN917463 PFJ917463 PPF917463 PZB917463 QIX917463 QST917463 RCP917463 RML917463 RWH917463 SGD917463 SPZ917463 SZV917463 TJR917463 TTN917463 UDJ917463 UNF917463 UXB917463 VGX917463 VQT917463 WAP917463 WKL917463 WUH917463 G983000 HV982999 RR982999 ABN982999 ALJ982999 AVF982999 BFB982999 BOX982999 BYT982999 CIP982999 CSL982999 DCH982999 DMD982999 DVZ982999 EFV982999 EPR982999 EZN982999 FJJ982999 FTF982999 GDB982999 GMX982999 GWT982999 HGP982999 HQL982999 IAH982999 IKD982999 ITZ982999 JDV982999 JNR982999 JXN982999 KHJ982999 KRF982999 LBB982999 LKX982999 LUT982999 MEP982999 MOL982999 MYH982999 NID982999 NRZ982999 OBV982999 OLR982999 OVN982999 PFJ982999 PPF982999 PZB982999 QIX982999 QST982999 RCP982999 RML982999 RWH982999 SGD982999 SPZ982999 SZV982999 TJR982999 TTN982999 UDJ982999 UNF982999 UXB982999 VGX982999 VQT982999 WAP982999 M5:M8 M25:M28 HV9 RR9 ABN9 ALJ9 AVF9 BFB9 BOX9 BYT9 CIP9 CSL9 DCH9 DMD9 DVZ9 EFV9 EPR9 EZN9 FJJ9 FTF9 GDB9 GMX9 GWT9 HGP9 HQL9 IAH9 IKD9 ITZ9 JDV9 JNR9 JXN9 KHJ9 KRF9 LBB9 LKX9 LUT9 MEP9 MOL9 MYH9 NID9 NRZ9 OBV9 OLR9 OVN9 PFJ9 PPF9 PZB9 QIX9 QST9 RCP9 RML9 RWH9 SGD9 SPZ9 SZV9 TJR9 TTN9 UDJ9 UNF9 UXB9 VGX9 VQT9 WAP9 WKL9 WUH9 WUN9:WUN12 WKR9:WKR12 WAV9:WAV12 VQZ9:VQZ12 VHD9:VHD12 UXH9:UXH12 UNL9:UNL12 UDP9:UDP12 TTT9:TTT12 TJX9:TJX12 TAB9:TAB12 SQF9:SQF12 SGJ9:SGJ12 RWN9:RWN12 RMR9:RMR12 RCV9:RCV12 QSZ9:QSZ12 QJD9:QJD12 PZH9:PZH12 PPL9:PPL12 PFP9:PFP12 OVT9:OVT12 OLX9:OLX12 OCB9:OCB12 NSF9:NSF12 NIJ9:NIJ12 MYN9:MYN12 MOR9:MOR12 MEV9:MEV12 LUZ9:LUZ12 LLD9:LLD12 LBH9:LBH12 KRL9:KRL12 KHP9:KHP12 JXT9:JXT12 JNX9:JNX12 JEB9:JEB12 IUF9:IUF12 IKJ9:IKJ12 IAN9:IAN12 HQR9:HQR12 HGV9:HGV12 GWZ9:GWZ12 GND9:GND12 GDH9:GDH12 FTL9:FTL12 FJP9:FJP12 EZT9:EZT12 EPX9:EPX12 EGB9:EGB12 DWF9:DWF12 DMJ9:DMJ12 DCN9:DCN12 CSR9:CSR12 CIV9:CIV12 BYZ9:BYZ12 BPD9:BPD12 BFH9:BFH12 AVL9:AVL12 ALP9:ALP12 ABT9:ABT12 RX9:RX12 IB9:IB12 M10:M13 WUN14:WUN17 WKR14:WKR17 WAV14:WAV17 VQZ14:VQZ17 VHD14:VHD17 UXH14:UXH17 UNL14:UNL17 UDP14:UDP17 TTT14:TTT17 TJX14:TJX17 TAB14:TAB17 SQF14:SQF17 SGJ14:SGJ17 RWN14:RWN17 RMR14:RMR17 RCV14:RCV17 QSZ14:QSZ17 QJD14:QJD17 PZH14:PZH17 PPL14:PPL17 PFP14:PFP17 OVT14:OVT17 OLX14:OLX17 OCB14:OCB17 NSF14:NSF17 NIJ14:NIJ17 MYN14:MYN17 MOR14:MOR17 MEV14:MEV17 LUZ14:LUZ17 LLD14:LLD17 LBH14:LBH17 KRL14:KRL17 KHP14:KHP17 JXT14:JXT17 JNX14:JNX17 JEB14:JEB17 IUF14:IUF17 IKJ14:IKJ17 IAN14:IAN17 HQR14:HQR17 HGV14:HGV17 GWZ14:GWZ17 GND14:GND17 GDH14:GDH17 FTL14:FTL17 FJP14:FJP17 EZT14:EZT17 EPX14:EPX17 EGB14:EGB17 DWF14:DWF17 DMJ14:DMJ17 DCN14:DCN17 CSR14:CSR17 CIV14:CIV17 BYZ14:BYZ17 BPD14:BPD17 BFH14:BFH17 AVL14:AVL17 ALP14:ALP17 ABT14:ABT17 RX14:RX17 IB14:IB17 M15:M18 WUN19:WUN22 WKR19:WKR22 WAV19:WAV22 VQZ19:VQZ22 VHD19:VHD22 UXH19:UXH22 UNL19:UNL22 UDP19:UDP22 TTT19:TTT22 TJX19:TJX22 TAB19:TAB22 SQF19:SQF22 SGJ19:SGJ22 RWN19:RWN22 RMR19:RMR22 RCV19:RCV22 QSZ19:QSZ22 QJD19:QJD22 PZH19:PZH22 PPL19:PPL22 PFP19:PFP22 OVT19:OVT22 OLX19:OLX22 OCB19:OCB22 NSF19:NSF22 NIJ19:NIJ22 MYN19:MYN22 MOR19:MOR22 MEV19:MEV22 LUZ19:LUZ22 LLD19:LLD22 LBH19:LBH22 KRL19:KRL22 KHP19:KHP22 JXT19:JXT22 JNX19:JNX22 JEB19:JEB22 IUF19:IUF22 IKJ19:IKJ22 IAN19:IAN22 HQR19:HQR22 HGV19:HGV22 GWZ19:GWZ22 GND19:GND22 GDH19:GDH22 FTL19:FTL22 FJP19:FJP22 EZT19:EZT22 EPX19:EPX22 EGB19:EGB22 DWF19:DWF22 DMJ19:DMJ22 DCN19:DCN22 CSR19:CSR22 CIV19:CIV22 BYZ19:BYZ22 BPD19:BPD22 BFH19:BFH22 AVL19:AVL22 ALP19:ALP22 ABT19:ABT22 RX19:RX22 IB19:IB22 M20:M23 WUN24:WUN27 WKR24:WKR27 WAV24:WAV27 VQZ24:VQZ27 VHD24:VHD27 UXH24:UXH27 UNL24:UNL27 UDP24:UDP27 TTT24:TTT27 TJX24:TJX27 TAB24:TAB27 SQF24:SQF27 SGJ24:SGJ27 RWN24:RWN27 RMR24:RMR27 RCV24:RCV27 QSZ24:QSZ27 QJD24:QJD27 PZH24:PZH27 PPL24:PPL27 PFP24:PFP27 OVT24:OVT27 OLX24:OLX27 OCB24:OCB27 NSF24:NSF27 NIJ24:NIJ27 MYN24:MYN27 MOR24:MOR27 MEV24:MEV27 LUZ24:LUZ27 LLD24:LLD27 LBH24:LBH27 KRL24:KRL27 KHP24:KHP27 JXT24:JXT27 JNX24:JNX27 JEB24:JEB27 IUF24:IUF27 IKJ24:IKJ27 IAN24:IAN27 HQR24:HQR27 HGV24:HGV27 GWZ24:GWZ27 GND24:GND27 GDH24:GDH27 FTL24:FTL27 FJP24:FJP27 EZT24:EZT27 EPX24:EPX27 EGB24:EGB27 DWF24:DWF27 DMJ24:DMJ27 DCN24:DCN27 CSR24:CSR27 CIV24:CIV27 BYZ24:BYZ27 BPD24:BPD27 BFH24:BFH27 AVL24:AVL27 ALP24:ALP27 ABT24:ABT27 RX24:RX27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R72"/>
  <sheetViews>
    <sheetView view="pageBreakPreview" zoomScale="104" zoomScaleNormal="100" zoomScaleSheetLayoutView="104" workbookViewId="0">
      <selection activeCell="B7" sqref="B7"/>
    </sheetView>
  </sheetViews>
  <sheetFormatPr defaultColWidth="9" defaultRowHeight="13"/>
  <cols>
    <col min="1" max="1" width="6.08984375" style="31" customWidth="1"/>
    <col min="2" max="2" width="21.6328125" style="31" customWidth="1"/>
    <col min="3" max="3" width="15.6328125" style="31" customWidth="1"/>
    <col min="4" max="4" width="21.6328125" style="31" customWidth="1"/>
    <col min="5" max="5" width="15.6328125" style="31" customWidth="1"/>
    <col min="6" max="6" width="21.6328125" style="31" customWidth="1"/>
    <col min="7" max="7" width="15.6328125" style="31" customWidth="1"/>
    <col min="8" max="8" width="6.08984375" style="31" customWidth="1"/>
    <col min="9" max="9" width="21.6328125" style="31" customWidth="1"/>
    <col min="10" max="10" width="15.6328125" style="31" customWidth="1"/>
    <col min="11" max="11" width="21.6328125" style="31" customWidth="1"/>
    <col min="12" max="12" width="15.6328125" style="31" customWidth="1"/>
    <col min="13" max="13" width="21.6328125" style="31" customWidth="1"/>
    <col min="14" max="14" width="15.6328125" style="31" customWidth="1"/>
    <col min="15" max="16" width="9" style="31"/>
    <col min="17" max="17" width="9" style="31" customWidth="1"/>
    <col min="18" max="18" width="9" style="31" hidden="1" customWidth="1"/>
    <col min="19" max="16384" width="9" style="31"/>
  </cols>
  <sheetData>
    <row r="1" spans="1:18" ht="28.5" customHeight="1">
      <c r="A1" s="41" t="s">
        <v>196</v>
      </c>
      <c r="B1" s="838" t="str">
        <f>IF(ご利用申込書!C2="","",ご利用申込書!C2)</f>
        <v/>
      </c>
      <c r="C1" s="839"/>
      <c r="D1" s="840" t="str">
        <f>IF(ご利用申込書!C7="","利用担当者：","利用担当者：　"&amp;ご利用申込書!C7)</f>
        <v>利用担当者：</v>
      </c>
      <c r="E1" s="841"/>
      <c r="F1" s="840" t="str">
        <f>IF(ご利用申込書!M7="担当者連絡先（携帯）：","","担当者連絡先（携帯）：　"&amp;ご利用申込書!M7)</f>
        <v>担当者連絡先（携帯）：　</v>
      </c>
      <c r="G1" s="842"/>
      <c r="H1" s="41" t="s">
        <v>196</v>
      </c>
      <c r="I1" s="838" t="str">
        <f>IF(B1="","",B1)</f>
        <v/>
      </c>
      <c r="J1" s="839"/>
      <c r="K1" s="840" t="str">
        <f>D1</f>
        <v>利用担当者：</v>
      </c>
      <c r="L1" s="841"/>
      <c r="M1" s="840" t="str">
        <f>F1</f>
        <v>担当者連絡先（携帯）：　</v>
      </c>
      <c r="N1" s="842"/>
    </row>
    <row r="2" spans="1:18" ht="30.75" customHeight="1">
      <c r="A2" s="42" t="s">
        <v>197</v>
      </c>
      <c r="B2" s="59" t="str">
        <f>IF(ご利用申込書!D9=""," ",ご利用申込書!D9)</f>
        <v xml:space="preserve"> </v>
      </c>
      <c r="C2" s="60" t="str">
        <f>IF(ご利用申込書!C10="","",ご利用申込書!C10)</f>
        <v/>
      </c>
      <c r="D2" s="62" t="str">
        <f>IF(ご利用申込書!O9&lt;&gt;"",ご利用申込書!P9,IF(ご利用申込書!L9&lt;&gt;"",ご利用申込書!M9,IF(ご利用申込書!I9&lt;&gt;"",ご利用申込書!J9,IF(ご利用申込書!F9&lt;&gt;"",ご利用申込書!G9,IF(ご利用申込書!C9&lt;&gt;"",ご利用申込書!D9,"")))))</f>
        <v/>
      </c>
      <c r="E2" s="61" t="str">
        <f>IF(ご利用申込書!O11&lt;&gt;"",ご利用申込書!O11,IF(ご利用申込書!L11&lt;&gt;"",ご利用申込書!L11,IF(ご利用申込書!I11&lt;&gt;"",ご利用申込書!I11,IF(ご利用申込書!F11&lt;&gt;"",ご利用申込書!F11,IF(ご利用申込書!C11&lt;&gt;"",ご利用申込書!C11,"")))))</f>
        <v/>
      </c>
      <c r="F2" s="843" t="str">
        <f>IF(ご利用申込書!M3="連絡先（代表）：","","連絡先（代表）：　"&amp;ご利用申込書!M3)</f>
        <v>連絡先（代表）：　</v>
      </c>
      <c r="G2" s="844"/>
      <c r="H2" s="42" t="s">
        <v>197</v>
      </c>
      <c r="I2" s="63" t="str">
        <f>IF(B2="","",B2)</f>
        <v xml:space="preserve"> </v>
      </c>
      <c r="J2" s="53" t="str">
        <f t="shared" ref="J2:L2" si="0">IF(C2="","",C2)</f>
        <v/>
      </c>
      <c r="K2" s="64" t="str">
        <f t="shared" si="0"/>
        <v/>
      </c>
      <c r="L2" s="53" t="str">
        <f t="shared" si="0"/>
        <v/>
      </c>
      <c r="M2" s="843" t="str">
        <f>F2</f>
        <v>連絡先（代表）：　</v>
      </c>
      <c r="N2" s="844"/>
    </row>
    <row r="3" spans="1:18" ht="30.75" customHeight="1">
      <c r="A3" s="42" t="s">
        <v>200</v>
      </c>
      <c r="B3" s="39" t="str">
        <f>IF(ご利用申込書!C57="","",ご利用申込書!C57)</f>
        <v/>
      </c>
      <c r="C3" s="40" t="s">
        <v>201</v>
      </c>
      <c r="D3" s="32" t="s">
        <v>185</v>
      </c>
      <c r="E3" s="65"/>
      <c r="F3" s="33" t="s">
        <v>186</v>
      </c>
      <c r="G3" s="65"/>
      <c r="H3" s="42" t="s">
        <v>200</v>
      </c>
      <c r="I3" s="50" t="str">
        <f>IF(B3="","",B3)</f>
        <v/>
      </c>
      <c r="J3" s="40" t="s">
        <v>201</v>
      </c>
      <c r="K3" s="32" t="s">
        <v>185</v>
      </c>
      <c r="L3" s="32" t="str">
        <f>IF(E3="","",E3)</f>
        <v/>
      </c>
      <c r="M3" s="33" t="s">
        <v>186</v>
      </c>
      <c r="N3" s="43" t="str">
        <f>IF(G3="","",G3)</f>
        <v/>
      </c>
    </row>
    <row r="4" spans="1:18" s="36" customFormat="1" ht="24" customHeight="1">
      <c r="A4" s="831"/>
      <c r="B4" s="34" t="str">
        <f>IF(ご利用申込書!C9="","",ご利用申込書!C9)</f>
        <v/>
      </c>
      <c r="C4" s="45" t="str">
        <f>IF(ご利用申込書!D9="","",ご利用申込書!D9)</f>
        <v/>
      </c>
      <c r="D4" s="35" t="str">
        <f>IF(ご利用申込書!F9="","",ご利用申込書!F9)</f>
        <v/>
      </c>
      <c r="E4" s="46" t="str">
        <f>IF(ご利用申込書!G9="","",ご利用申込書!G9)</f>
        <v/>
      </c>
      <c r="F4" s="34" t="str">
        <f>IF(ご利用申込書!I9="","",ご利用申込書!I9)</f>
        <v/>
      </c>
      <c r="G4" s="47" t="str">
        <f>IF(ご利用申込書!J9="","",ご利用申込書!J9)</f>
        <v/>
      </c>
      <c r="H4" s="831"/>
      <c r="I4" s="34" t="str">
        <f>IF(ご利用申込書!L9="","",ご利用申込書!L9)</f>
        <v/>
      </c>
      <c r="J4" s="48" t="str">
        <f>IF(ご利用申込書!M9="","",ご利用申込書!M9)</f>
        <v/>
      </c>
      <c r="K4" s="35" t="str">
        <f>IF(ご利用申込書!O9="","",ご利用申込書!O9)</f>
        <v/>
      </c>
      <c r="L4" s="48" t="str">
        <f>IF(ご利用申込書!P9="","",ご利用申込書!P9)</f>
        <v/>
      </c>
      <c r="M4" s="35" t="s">
        <v>204</v>
      </c>
      <c r="N4" s="44" t="s">
        <v>187</v>
      </c>
      <c r="R4" s="36" t="s">
        <v>198</v>
      </c>
    </row>
    <row r="5" spans="1:18" s="36" customFormat="1" ht="18.75" customHeight="1" thickBot="1">
      <c r="A5" s="832"/>
      <c r="B5" s="37"/>
      <c r="C5" s="38"/>
      <c r="D5" s="49"/>
      <c r="E5" s="66"/>
      <c r="F5" s="49"/>
      <c r="G5" s="67"/>
      <c r="H5" s="832"/>
      <c r="I5" s="49"/>
      <c r="J5" s="67"/>
      <c r="K5" s="49"/>
      <c r="L5" s="67"/>
      <c r="M5" s="833" t="s">
        <v>208</v>
      </c>
      <c r="N5" s="834"/>
      <c r="R5" s="36" t="s">
        <v>199</v>
      </c>
    </row>
    <row r="6" spans="1:18" s="36" customFormat="1" ht="13.5" thickBot="1">
      <c r="A6" s="54" t="s">
        <v>188</v>
      </c>
      <c r="B6" s="55" t="s">
        <v>189</v>
      </c>
      <c r="C6" s="56" t="s">
        <v>190</v>
      </c>
      <c r="D6" s="55" t="s">
        <v>205</v>
      </c>
      <c r="E6" s="56" t="s">
        <v>203</v>
      </c>
      <c r="F6" s="55" t="s">
        <v>206</v>
      </c>
      <c r="G6" s="57" t="s">
        <v>203</v>
      </c>
      <c r="H6" s="54" t="s">
        <v>188</v>
      </c>
      <c r="I6" s="55" t="s">
        <v>189</v>
      </c>
      <c r="J6" s="56" t="s">
        <v>190</v>
      </c>
      <c r="K6" s="55" t="s">
        <v>202</v>
      </c>
      <c r="L6" s="58" t="s">
        <v>203</v>
      </c>
      <c r="M6" s="51" t="s">
        <v>207</v>
      </c>
      <c r="N6" s="52" t="s">
        <v>203</v>
      </c>
    </row>
    <row r="7" spans="1:18">
      <c r="A7" s="68">
        <v>0.27083333333333331</v>
      </c>
      <c r="B7" s="69"/>
      <c r="C7" s="70"/>
      <c r="D7" s="69" t="s">
        <v>330</v>
      </c>
      <c r="E7" s="70"/>
      <c r="F7" s="69"/>
      <c r="G7" s="71"/>
      <c r="H7" s="68">
        <v>0.27083333333333331</v>
      </c>
      <c r="I7" s="69"/>
      <c r="J7" s="70"/>
      <c r="K7" s="69"/>
      <c r="L7" s="70"/>
      <c r="M7" s="72" t="s">
        <v>223</v>
      </c>
      <c r="N7" s="73"/>
    </row>
    <row r="8" spans="1:18">
      <c r="A8" s="74"/>
      <c r="B8" s="75"/>
      <c r="C8" s="76"/>
      <c r="D8" s="75"/>
      <c r="E8" s="76"/>
      <c r="F8" s="75"/>
      <c r="G8" s="77"/>
      <c r="H8" s="74"/>
      <c r="I8" s="75"/>
      <c r="J8" s="76"/>
      <c r="K8" s="75"/>
      <c r="L8" s="76"/>
      <c r="M8" s="78"/>
      <c r="N8" s="79"/>
    </row>
    <row r="9" spans="1:18">
      <c r="A9" s="80">
        <v>0.29166666666666669</v>
      </c>
      <c r="B9" s="81"/>
      <c r="C9" s="82"/>
      <c r="D9" s="81"/>
      <c r="E9" s="82"/>
      <c r="F9" s="81"/>
      <c r="G9" s="83"/>
      <c r="H9" s="80">
        <v>0.29166666666666669</v>
      </c>
      <c r="I9" s="81"/>
      <c r="J9" s="82"/>
      <c r="K9" s="81"/>
      <c r="L9" s="82"/>
      <c r="M9" s="84" t="s">
        <v>562</v>
      </c>
      <c r="N9" s="85" t="s">
        <v>209</v>
      </c>
    </row>
    <row r="10" spans="1:18">
      <c r="A10" s="86"/>
      <c r="B10" s="75"/>
      <c r="C10" s="76"/>
      <c r="D10" s="75"/>
      <c r="E10" s="76"/>
      <c r="F10" s="75"/>
      <c r="G10" s="77"/>
      <c r="H10" s="86"/>
      <c r="I10" s="75"/>
      <c r="J10" s="76"/>
      <c r="K10" s="75"/>
      <c r="L10" s="76"/>
      <c r="M10" s="78"/>
      <c r="N10" s="79" t="s">
        <v>571</v>
      </c>
    </row>
    <row r="11" spans="1:18">
      <c r="A11" s="80">
        <v>0.3125</v>
      </c>
      <c r="B11" s="81"/>
      <c r="C11" s="82"/>
      <c r="D11" s="81"/>
      <c r="E11" s="82"/>
      <c r="F11" s="81"/>
      <c r="G11" s="83"/>
      <c r="H11" s="80">
        <v>0.3125</v>
      </c>
      <c r="I11" s="81"/>
      <c r="J11" s="82"/>
      <c r="K11" s="81"/>
      <c r="L11" s="82"/>
      <c r="M11" s="84" t="s">
        <v>231</v>
      </c>
      <c r="N11" s="85" t="s">
        <v>191</v>
      </c>
    </row>
    <row r="12" spans="1:18">
      <c r="A12" s="74"/>
      <c r="B12" s="75"/>
      <c r="C12" s="76"/>
      <c r="D12" s="75"/>
      <c r="E12" s="76"/>
      <c r="F12" s="75"/>
      <c r="G12" s="77"/>
      <c r="H12" s="74"/>
      <c r="I12" s="75"/>
      <c r="J12" s="76"/>
      <c r="K12" s="75"/>
      <c r="L12" s="76"/>
      <c r="M12" s="78"/>
      <c r="N12" s="79"/>
    </row>
    <row r="13" spans="1:18">
      <c r="A13" s="80">
        <v>0.33333333333333298</v>
      </c>
      <c r="B13" s="81"/>
      <c r="C13" s="82"/>
      <c r="D13" s="81"/>
      <c r="E13" s="82"/>
      <c r="F13" s="81"/>
      <c r="G13" s="83"/>
      <c r="H13" s="80">
        <v>0.33333333333333298</v>
      </c>
      <c r="I13" s="81"/>
      <c r="J13" s="82"/>
      <c r="K13" s="81"/>
      <c r="L13" s="82"/>
      <c r="M13" s="84" t="s">
        <v>224</v>
      </c>
      <c r="N13" s="85" t="s">
        <v>192</v>
      </c>
    </row>
    <row r="14" spans="1:18">
      <c r="A14" s="86"/>
      <c r="B14" s="75"/>
      <c r="C14" s="76"/>
      <c r="D14" s="75"/>
      <c r="E14" s="76"/>
      <c r="F14" s="75"/>
      <c r="G14" s="77"/>
      <c r="H14" s="86"/>
      <c r="I14" s="75"/>
      <c r="J14" s="76"/>
      <c r="K14" s="75"/>
      <c r="L14" s="76"/>
      <c r="M14" s="847" t="s">
        <v>222</v>
      </c>
      <c r="N14" s="848"/>
    </row>
    <row r="15" spans="1:18">
      <c r="A15" s="80">
        <v>0.35416666666666702</v>
      </c>
      <c r="B15" s="81"/>
      <c r="C15" s="82"/>
      <c r="D15" s="81"/>
      <c r="E15" s="82"/>
      <c r="F15" s="81"/>
      <c r="G15" s="83"/>
      <c r="H15" s="80">
        <v>0.35416666666666702</v>
      </c>
      <c r="I15" s="81"/>
      <c r="J15" s="82"/>
      <c r="K15" s="81"/>
      <c r="L15" s="82"/>
      <c r="M15" s="84"/>
      <c r="N15" s="85"/>
    </row>
    <row r="16" spans="1:18">
      <c r="A16" s="74"/>
      <c r="B16" s="75"/>
      <c r="C16" s="76"/>
      <c r="D16" s="75"/>
      <c r="E16" s="76"/>
      <c r="F16" s="75"/>
      <c r="G16" s="77"/>
      <c r="H16" s="74"/>
      <c r="I16" s="75"/>
      <c r="J16" s="76"/>
      <c r="K16" s="75"/>
      <c r="L16" s="76"/>
      <c r="M16" s="78"/>
      <c r="N16" s="79"/>
    </row>
    <row r="17" spans="1:14">
      <c r="A17" s="80">
        <v>0.375</v>
      </c>
      <c r="B17" s="81"/>
      <c r="C17" s="82"/>
      <c r="D17" s="81"/>
      <c r="E17" s="82"/>
      <c r="F17" s="81"/>
      <c r="G17" s="83"/>
      <c r="H17" s="80">
        <v>0.375</v>
      </c>
      <c r="I17" s="81"/>
      <c r="J17" s="82"/>
      <c r="K17" s="81"/>
      <c r="L17" s="82"/>
      <c r="M17" s="84" t="s">
        <v>565</v>
      </c>
      <c r="N17" s="85" t="s">
        <v>366</v>
      </c>
    </row>
    <row r="18" spans="1:14">
      <c r="A18" s="86"/>
      <c r="B18" s="75"/>
      <c r="C18" s="76"/>
      <c r="D18" s="75"/>
      <c r="E18" s="76"/>
      <c r="F18" s="75"/>
      <c r="G18" s="77"/>
      <c r="H18" s="86"/>
      <c r="I18" s="75"/>
      <c r="J18" s="76"/>
      <c r="K18" s="75"/>
      <c r="L18" s="76"/>
      <c r="M18" s="78"/>
      <c r="N18" s="79"/>
    </row>
    <row r="19" spans="1:14">
      <c r="A19" s="80">
        <v>0.39583333333333298</v>
      </c>
      <c r="B19" s="81"/>
      <c r="C19" s="82"/>
      <c r="D19" s="81"/>
      <c r="E19" s="82"/>
      <c r="F19" s="81"/>
      <c r="G19" s="83"/>
      <c r="H19" s="80">
        <v>0.39583333333333298</v>
      </c>
      <c r="I19" s="81"/>
      <c r="J19" s="82"/>
      <c r="K19" s="81"/>
      <c r="L19" s="82"/>
      <c r="M19" s="84" t="s">
        <v>563</v>
      </c>
      <c r="N19" s="85" t="s">
        <v>194</v>
      </c>
    </row>
    <row r="20" spans="1:14">
      <c r="A20" s="74"/>
      <c r="B20" s="75"/>
      <c r="C20" s="76"/>
      <c r="D20" s="75"/>
      <c r="E20" s="76"/>
      <c r="F20" s="75"/>
      <c r="G20" s="77"/>
      <c r="H20" s="74"/>
      <c r="I20" s="75"/>
      <c r="J20" s="76"/>
      <c r="K20" s="75"/>
      <c r="L20" s="76"/>
      <c r="M20" s="78" t="s">
        <v>280</v>
      </c>
      <c r="N20" s="79" t="s">
        <v>219</v>
      </c>
    </row>
    <row r="21" spans="1:14">
      <c r="A21" s="80">
        <v>0.41666666666666702</v>
      </c>
      <c r="B21" s="81"/>
      <c r="C21" s="82"/>
      <c r="D21" s="81"/>
      <c r="E21" s="82"/>
      <c r="F21" s="81"/>
      <c r="G21" s="83"/>
      <c r="H21" s="80">
        <v>0.41666666666666702</v>
      </c>
      <c r="I21" s="81"/>
      <c r="J21" s="82"/>
      <c r="K21" s="81"/>
      <c r="L21" s="82"/>
      <c r="M21" s="845" t="s">
        <v>221</v>
      </c>
      <c r="N21" s="846"/>
    </row>
    <row r="22" spans="1:14">
      <c r="A22" s="86"/>
      <c r="B22" s="75"/>
      <c r="C22" s="76"/>
      <c r="D22" s="75"/>
      <c r="E22" s="76"/>
      <c r="F22" s="75"/>
      <c r="G22" s="77"/>
      <c r="H22" s="86"/>
      <c r="I22" s="75"/>
      <c r="J22" s="76"/>
      <c r="K22" s="75"/>
      <c r="L22" s="76"/>
      <c r="M22" s="78"/>
      <c r="N22" s="79"/>
    </row>
    <row r="23" spans="1:14">
      <c r="A23" s="80">
        <v>0.4375</v>
      </c>
      <c r="B23" s="81"/>
      <c r="C23" s="82"/>
      <c r="D23" s="81"/>
      <c r="E23" s="82"/>
      <c r="F23" s="81"/>
      <c r="G23" s="83"/>
      <c r="H23" s="80">
        <v>0.4375</v>
      </c>
      <c r="I23" s="81"/>
      <c r="J23" s="82"/>
      <c r="K23" s="81"/>
      <c r="L23" s="82"/>
      <c r="M23" s="84"/>
      <c r="N23" s="85"/>
    </row>
    <row r="24" spans="1:14">
      <c r="A24" s="74"/>
      <c r="B24" s="75"/>
      <c r="C24" s="76"/>
      <c r="D24" s="75"/>
      <c r="E24" s="76"/>
      <c r="F24" s="75"/>
      <c r="G24" s="77"/>
      <c r="H24" s="74"/>
      <c r="I24" s="75"/>
      <c r="J24" s="76"/>
      <c r="K24" s="75"/>
      <c r="L24" s="76"/>
      <c r="M24" s="78"/>
      <c r="N24" s="79"/>
    </row>
    <row r="25" spans="1:14">
      <c r="A25" s="80">
        <v>0.45833333333333298</v>
      </c>
      <c r="B25" s="81"/>
      <c r="C25" s="82"/>
      <c r="D25" s="81"/>
      <c r="E25" s="82"/>
      <c r="F25" s="81"/>
      <c r="G25" s="83"/>
      <c r="H25" s="80">
        <v>0.45833333333333298</v>
      </c>
      <c r="I25" s="81"/>
      <c r="J25" s="82"/>
      <c r="K25" s="81"/>
      <c r="L25" s="82"/>
      <c r="M25" s="84" t="s">
        <v>564</v>
      </c>
      <c r="N25" s="85"/>
    </row>
    <row r="26" spans="1:14">
      <c r="A26" s="86"/>
      <c r="B26" s="75"/>
      <c r="C26" s="76"/>
      <c r="D26" s="75"/>
      <c r="E26" s="76"/>
      <c r="F26" s="75"/>
      <c r="G26" s="77"/>
      <c r="H26" s="86"/>
      <c r="I26" s="75"/>
      <c r="J26" s="76"/>
      <c r="K26" s="75"/>
      <c r="L26" s="76"/>
      <c r="M26" s="78"/>
      <c r="N26" s="79"/>
    </row>
    <row r="27" spans="1:14">
      <c r="A27" s="80">
        <v>0.47916666666666702</v>
      </c>
      <c r="B27" s="81"/>
      <c r="C27" s="82"/>
      <c r="D27" s="81"/>
      <c r="E27" s="82"/>
      <c r="F27" s="81"/>
      <c r="G27" s="83"/>
      <c r="H27" s="80">
        <v>0.47916666666666702</v>
      </c>
      <c r="I27" s="81"/>
      <c r="J27" s="82"/>
      <c r="K27" s="81"/>
      <c r="L27" s="82"/>
      <c r="M27" s="84"/>
      <c r="N27" s="85"/>
    </row>
    <row r="28" spans="1:14">
      <c r="A28" s="74"/>
      <c r="B28" s="75"/>
      <c r="C28" s="76"/>
      <c r="D28" s="75"/>
      <c r="E28" s="76"/>
      <c r="F28" s="75"/>
      <c r="G28" s="77"/>
      <c r="H28" s="74"/>
      <c r="I28" s="75"/>
      <c r="J28" s="76"/>
      <c r="K28" s="75"/>
      <c r="L28" s="76"/>
      <c r="M28" s="78"/>
      <c r="N28" s="79"/>
    </row>
    <row r="29" spans="1:14">
      <c r="A29" s="80">
        <v>0.5</v>
      </c>
      <c r="B29" s="81"/>
      <c r="C29" s="82"/>
      <c r="D29" s="81"/>
      <c r="E29" s="82"/>
      <c r="F29" s="81"/>
      <c r="G29" s="83"/>
      <c r="H29" s="80">
        <v>0.5</v>
      </c>
      <c r="I29" s="81"/>
      <c r="J29" s="82"/>
      <c r="K29" s="81"/>
      <c r="L29" s="82"/>
      <c r="M29" s="84" t="s">
        <v>225</v>
      </c>
      <c r="N29" s="85" t="s">
        <v>263</v>
      </c>
    </row>
    <row r="30" spans="1:14">
      <c r="A30" s="86"/>
      <c r="B30" s="75"/>
      <c r="C30" s="76"/>
      <c r="D30" s="75"/>
      <c r="E30" s="76"/>
      <c r="F30" s="75"/>
      <c r="G30" s="77"/>
      <c r="H30" s="86"/>
      <c r="I30" s="75"/>
      <c r="J30" s="76"/>
      <c r="K30" s="75"/>
      <c r="L30" s="76"/>
      <c r="M30" s="78"/>
      <c r="N30" s="79" t="s">
        <v>219</v>
      </c>
    </row>
    <row r="31" spans="1:14">
      <c r="A31" s="80">
        <v>0.52083333333333304</v>
      </c>
      <c r="B31" s="81"/>
      <c r="C31" s="82"/>
      <c r="D31" s="81"/>
      <c r="E31" s="82"/>
      <c r="F31" s="81"/>
      <c r="G31" s="83"/>
      <c r="H31" s="80">
        <v>0.52083333333333304</v>
      </c>
      <c r="I31" s="81"/>
      <c r="J31" s="82"/>
      <c r="K31" s="81"/>
      <c r="L31" s="82"/>
      <c r="M31" s="84"/>
      <c r="N31" s="85"/>
    </row>
    <row r="32" spans="1:14">
      <c r="A32" s="74"/>
      <c r="B32" s="75"/>
      <c r="C32" s="76"/>
      <c r="D32" s="75"/>
      <c r="E32" s="76"/>
      <c r="F32" s="75"/>
      <c r="G32" s="77"/>
      <c r="H32" s="74"/>
      <c r="I32" s="75"/>
      <c r="J32" s="76"/>
      <c r="K32" s="75"/>
      <c r="L32" s="76"/>
      <c r="M32" s="78"/>
      <c r="N32" s="79"/>
    </row>
    <row r="33" spans="1:14">
      <c r="A33" s="80">
        <v>0.54166666666666696</v>
      </c>
      <c r="B33" s="81"/>
      <c r="C33" s="82"/>
      <c r="D33" s="81"/>
      <c r="E33" s="82"/>
      <c r="F33" s="81"/>
      <c r="G33" s="83"/>
      <c r="H33" s="80">
        <v>0.54166666666666696</v>
      </c>
      <c r="I33" s="81"/>
      <c r="J33" s="82"/>
      <c r="K33" s="81"/>
      <c r="L33" s="82"/>
      <c r="M33" s="84" t="s">
        <v>226</v>
      </c>
      <c r="N33" s="85" t="s">
        <v>218</v>
      </c>
    </row>
    <row r="34" spans="1:14">
      <c r="A34" s="86"/>
      <c r="B34" s="75"/>
      <c r="C34" s="76"/>
      <c r="D34" s="75"/>
      <c r="E34" s="76"/>
      <c r="F34" s="75"/>
      <c r="G34" s="77"/>
      <c r="H34" s="86"/>
      <c r="I34" s="75"/>
      <c r="J34" s="76"/>
      <c r="K34" s="75"/>
      <c r="L34" s="76"/>
      <c r="M34" s="78"/>
      <c r="N34" s="79"/>
    </row>
    <row r="35" spans="1:14">
      <c r="A35" s="80">
        <v>0.5625</v>
      </c>
      <c r="B35" s="81"/>
      <c r="C35" s="82"/>
      <c r="D35" s="81"/>
      <c r="E35" s="82"/>
      <c r="F35" s="81"/>
      <c r="G35" s="83"/>
      <c r="H35" s="80">
        <v>0.5625</v>
      </c>
      <c r="I35" s="81"/>
      <c r="J35" s="82"/>
      <c r="K35" s="81"/>
      <c r="L35" s="82"/>
      <c r="M35" s="845" t="s">
        <v>220</v>
      </c>
      <c r="N35" s="846"/>
    </row>
    <row r="36" spans="1:14">
      <c r="A36" s="74"/>
      <c r="B36" s="75"/>
      <c r="C36" s="76"/>
      <c r="D36" s="75"/>
      <c r="E36" s="76"/>
      <c r="F36" s="75"/>
      <c r="G36" s="77"/>
      <c r="H36" s="74"/>
      <c r="I36" s="75"/>
      <c r="J36" s="76"/>
      <c r="K36" s="75"/>
      <c r="L36" s="76"/>
      <c r="M36" s="78"/>
      <c r="N36" s="79"/>
    </row>
    <row r="37" spans="1:14">
      <c r="A37" s="80">
        <v>0.58333333333333404</v>
      </c>
      <c r="B37" s="81"/>
      <c r="C37" s="82"/>
      <c r="D37" s="81"/>
      <c r="E37" s="82"/>
      <c r="F37" s="81"/>
      <c r="G37" s="83"/>
      <c r="H37" s="80">
        <v>0.58333333333333404</v>
      </c>
      <c r="I37" s="81"/>
      <c r="J37" s="82"/>
      <c r="K37" s="81"/>
      <c r="L37" s="82"/>
      <c r="M37" s="84"/>
      <c r="N37" s="85"/>
    </row>
    <row r="38" spans="1:14">
      <c r="A38" s="86"/>
      <c r="B38" s="75"/>
      <c r="C38" s="76"/>
      <c r="D38" s="75"/>
      <c r="E38" s="76"/>
      <c r="F38" s="75"/>
      <c r="G38" s="77"/>
      <c r="H38" s="86"/>
      <c r="I38" s="75"/>
      <c r="J38" s="76"/>
      <c r="K38" s="75"/>
      <c r="L38" s="76"/>
      <c r="M38" s="78"/>
      <c r="N38" s="79"/>
    </row>
    <row r="39" spans="1:14">
      <c r="A39" s="80">
        <v>0.60416666666666696</v>
      </c>
      <c r="B39" s="81"/>
      <c r="C39" s="82"/>
      <c r="D39" s="81"/>
      <c r="E39" s="82"/>
      <c r="F39" s="81"/>
      <c r="G39" s="83"/>
      <c r="H39" s="80">
        <v>0.60416666666666696</v>
      </c>
      <c r="I39" s="81"/>
      <c r="J39" s="82"/>
      <c r="K39" s="81"/>
      <c r="L39" s="82"/>
      <c r="M39" s="84"/>
      <c r="N39" s="85"/>
    </row>
    <row r="40" spans="1:14">
      <c r="A40" s="74"/>
      <c r="B40" s="75"/>
      <c r="C40" s="76"/>
      <c r="D40" s="75"/>
      <c r="E40" s="76"/>
      <c r="F40" s="75"/>
      <c r="G40" s="77"/>
      <c r="H40" s="74"/>
      <c r="I40" s="75"/>
      <c r="J40" s="76"/>
      <c r="K40" s="75"/>
      <c r="L40" s="76"/>
      <c r="M40" s="78"/>
      <c r="N40" s="79"/>
    </row>
    <row r="41" spans="1:14">
      <c r="A41" s="80">
        <v>0.625</v>
      </c>
      <c r="B41" s="81"/>
      <c r="C41" s="82"/>
      <c r="D41" s="81"/>
      <c r="E41" s="82"/>
      <c r="F41" s="81"/>
      <c r="G41" s="83"/>
      <c r="H41" s="80">
        <v>0.625</v>
      </c>
      <c r="I41" s="81"/>
      <c r="J41" s="82"/>
      <c r="K41" s="81"/>
      <c r="L41" s="82"/>
      <c r="M41" s="84" t="s">
        <v>227</v>
      </c>
      <c r="N41" s="85" t="s">
        <v>195</v>
      </c>
    </row>
    <row r="42" spans="1:14">
      <c r="A42" s="86"/>
      <c r="B42" s="75"/>
      <c r="C42" s="76"/>
      <c r="D42" s="75"/>
      <c r="E42" s="76"/>
      <c r="F42" s="75"/>
      <c r="G42" s="77"/>
      <c r="H42" s="86"/>
      <c r="I42" s="75"/>
      <c r="J42" s="76"/>
      <c r="K42" s="75"/>
      <c r="L42" s="76"/>
      <c r="M42" s="78"/>
      <c r="N42" s="79"/>
    </row>
    <row r="43" spans="1:14">
      <c r="A43" s="80">
        <v>0.64583333333333404</v>
      </c>
      <c r="B43" s="81"/>
      <c r="C43" s="82"/>
      <c r="D43" s="81"/>
      <c r="E43" s="82"/>
      <c r="F43" s="81"/>
      <c r="G43" s="83"/>
      <c r="H43" s="80">
        <v>0.64583333333333404</v>
      </c>
      <c r="I43" s="81"/>
      <c r="J43" s="82"/>
      <c r="K43" s="81"/>
      <c r="L43" s="82"/>
      <c r="M43" s="84"/>
      <c r="N43" s="85"/>
    </row>
    <row r="44" spans="1:14">
      <c r="A44" s="74"/>
      <c r="B44" s="75"/>
      <c r="C44" s="76"/>
      <c r="D44" s="75"/>
      <c r="E44" s="76"/>
      <c r="F44" s="75"/>
      <c r="G44" s="77"/>
      <c r="H44" s="74"/>
      <c r="I44" s="75"/>
      <c r="J44" s="76"/>
      <c r="K44" s="75"/>
      <c r="L44" s="76"/>
      <c r="M44" s="78"/>
      <c r="N44" s="79"/>
    </row>
    <row r="45" spans="1:14">
      <c r="A45" s="80">
        <v>0.66666666666666696</v>
      </c>
      <c r="B45" s="81"/>
      <c r="C45" s="82"/>
      <c r="D45" s="81"/>
      <c r="E45" s="82"/>
      <c r="F45" s="81"/>
      <c r="G45" s="83"/>
      <c r="H45" s="80">
        <v>0.66666666666666696</v>
      </c>
      <c r="I45" s="81"/>
      <c r="J45" s="82"/>
      <c r="K45" s="81"/>
      <c r="L45" s="82"/>
      <c r="M45" s="84"/>
      <c r="N45" s="85"/>
    </row>
    <row r="46" spans="1:14">
      <c r="A46" s="86"/>
      <c r="B46" s="75"/>
      <c r="C46" s="76"/>
      <c r="D46" s="75"/>
      <c r="E46" s="76"/>
      <c r="F46" s="75"/>
      <c r="G46" s="77"/>
      <c r="H46" s="86"/>
      <c r="I46" s="75"/>
      <c r="J46" s="76"/>
      <c r="K46" s="75"/>
      <c r="L46" s="76"/>
      <c r="M46" s="78"/>
      <c r="N46" s="79"/>
    </row>
    <row r="47" spans="1:14">
      <c r="A47" s="80">
        <v>0.6875</v>
      </c>
      <c r="B47" s="81" t="s">
        <v>331</v>
      </c>
      <c r="C47" s="82" t="s">
        <v>531</v>
      </c>
      <c r="D47" s="81"/>
      <c r="E47" s="82"/>
      <c r="F47" s="81"/>
      <c r="G47" s="83"/>
      <c r="H47" s="80">
        <v>0.6875</v>
      </c>
      <c r="I47" s="81"/>
      <c r="J47" s="82"/>
      <c r="K47" s="81"/>
      <c r="L47" s="82"/>
      <c r="M47" s="84"/>
      <c r="N47" s="85"/>
    </row>
    <row r="48" spans="1:14">
      <c r="A48" s="74"/>
      <c r="B48" s="75"/>
      <c r="C48" s="76"/>
      <c r="D48" s="75"/>
      <c r="E48" s="76"/>
      <c r="F48" s="75"/>
      <c r="G48" s="77"/>
      <c r="H48" s="74"/>
      <c r="I48" s="75"/>
      <c r="J48" s="76"/>
      <c r="K48" s="75"/>
      <c r="L48" s="76"/>
      <c r="M48" s="78"/>
      <c r="N48" s="79"/>
    </row>
    <row r="49" spans="1:14">
      <c r="A49" s="80">
        <v>0.70833333333333404</v>
      </c>
      <c r="B49" s="81"/>
      <c r="C49" s="82"/>
      <c r="D49" s="81"/>
      <c r="E49" s="82"/>
      <c r="F49" s="81"/>
      <c r="G49" s="83"/>
      <c r="H49" s="80">
        <v>0.70833333333333404</v>
      </c>
      <c r="I49" s="81"/>
      <c r="J49" s="82"/>
      <c r="K49" s="81"/>
      <c r="L49" s="82"/>
      <c r="M49" s="84"/>
      <c r="N49" s="85"/>
    </row>
    <row r="50" spans="1:14">
      <c r="A50" s="86"/>
      <c r="B50" s="75"/>
      <c r="C50" s="76"/>
      <c r="D50" s="75"/>
      <c r="E50" s="76"/>
      <c r="F50" s="75"/>
      <c r="G50" s="77"/>
      <c r="H50" s="86"/>
      <c r="I50" s="75"/>
      <c r="J50" s="76"/>
      <c r="K50" s="75"/>
      <c r="L50" s="76"/>
      <c r="M50" s="78"/>
      <c r="N50" s="79"/>
    </row>
    <row r="51" spans="1:14">
      <c r="A51" s="80">
        <v>0.72916666666666696</v>
      </c>
      <c r="B51" s="81"/>
      <c r="C51" s="82"/>
      <c r="D51" s="81"/>
      <c r="E51" s="82"/>
      <c r="F51" s="81"/>
      <c r="G51" s="83"/>
      <c r="H51" s="80">
        <v>0.72916666666666696</v>
      </c>
      <c r="I51" s="81"/>
      <c r="J51" s="82"/>
      <c r="K51" s="81"/>
      <c r="L51" s="82"/>
      <c r="M51" s="84"/>
      <c r="N51" s="85"/>
    </row>
    <row r="52" spans="1:14">
      <c r="A52" s="74"/>
      <c r="B52" s="75"/>
      <c r="C52" s="76"/>
      <c r="D52" s="75"/>
      <c r="E52" s="76"/>
      <c r="F52" s="75"/>
      <c r="G52" s="77"/>
      <c r="H52" s="74"/>
      <c r="I52" s="75"/>
      <c r="J52" s="76"/>
      <c r="K52" s="75"/>
      <c r="L52" s="76"/>
      <c r="M52" s="78"/>
      <c r="N52" s="79"/>
    </row>
    <row r="53" spans="1:14">
      <c r="A53" s="80">
        <v>0.750000000000001</v>
      </c>
      <c r="B53" s="81"/>
      <c r="C53" s="82"/>
      <c r="D53" s="81"/>
      <c r="E53" s="82"/>
      <c r="F53" s="81"/>
      <c r="G53" s="83"/>
      <c r="H53" s="80">
        <v>0.750000000000001</v>
      </c>
      <c r="I53" s="81"/>
      <c r="J53" s="82"/>
      <c r="K53" s="81"/>
      <c r="L53" s="82"/>
      <c r="M53" s="84" t="s">
        <v>228</v>
      </c>
      <c r="N53" s="85"/>
    </row>
    <row r="54" spans="1:14">
      <c r="A54" s="86"/>
      <c r="B54" s="75"/>
      <c r="C54" s="76"/>
      <c r="D54" s="75"/>
      <c r="E54" s="76"/>
      <c r="F54" s="75"/>
      <c r="G54" s="77"/>
      <c r="H54" s="86"/>
      <c r="I54" s="75"/>
      <c r="J54" s="76"/>
      <c r="K54" s="75"/>
      <c r="L54" s="76"/>
      <c r="M54" s="78"/>
      <c r="N54" s="79"/>
    </row>
    <row r="55" spans="1:14">
      <c r="A55" s="80">
        <v>0.77083333333333404</v>
      </c>
      <c r="B55" s="81"/>
      <c r="C55" s="82"/>
      <c r="D55" s="81"/>
      <c r="E55" s="82"/>
      <c r="F55" s="81"/>
      <c r="G55" s="83"/>
      <c r="H55" s="80">
        <v>0.77083333333333404</v>
      </c>
      <c r="I55" s="81"/>
      <c r="J55" s="82"/>
      <c r="K55" s="81"/>
      <c r="L55" s="82"/>
      <c r="M55" s="84"/>
      <c r="N55" s="85"/>
    </row>
    <row r="56" spans="1:14">
      <c r="A56" s="74"/>
      <c r="B56" s="75"/>
      <c r="C56" s="76"/>
      <c r="D56" s="75"/>
      <c r="E56" s="76"/>
      <c r="F56" s="75"/>
      <c r="G56" s="77"/>
      <c r="H56" s="74"/>
      <c r="I56" s="75"/>
      <c r="J56" s="76"/>
      <c r="K56" s="75"/>
      <c r="L56" s="76"/>
      <c r="M56" s="78"/>
      <c r="N56" s="79"/>
    </row>
    <row r="57" spans="1:14">
      <c r="A57" s="80">
        <v>0.79166666666666696</v>
      </c>
      <c r="B57" s="81"/>
      <c r="C57" s="82"/>
      <c r="D57" s="81"/>
      <c r="E57" s="82"/>
      <c r="F57" s="81"/>
      <c r="G57" s="83"/>
      <c r="H57" s="80">
        <v>0.79166666666666696</v>
      </c>
      <c r="I57" s="81"/>
      <c r="J57" s="82"/>
      <c r="K57" s="81"/>
      <c r="L57" s="82"/>
      <c r="M57" s="84"/>
      <c r="N57" s="85"/>
    </row>
    <row r="58" spans="1:14">
      <c r="A58" s="86"/>
      <c r="B58" s="75"/>
      <c r="C58" s="76"/>
      <c r="D58" s="75"/>
      <c r="E58" s="76"/>
      <c r="F58" s="75"/>
      <c r="G58" s="77"/>
      <c r="H58" s="86"/>
      <c r="I58" s="75"/>
      <c r="J58" s="76"/>
      <c r="K58" s="75"/>
      <c r="L58" s="76"/>
      <c r="M58" s="78"/>
      <c r="N58" s="79"/>
    </row>
    <row r="59" spans="1:14">
      <c r="A59" s="80">
        <v>0.812500000000001</v>
      </c>
      <c r="B59" s="81"/>
      <c r="C59" s="82"/>
      <c r="D59" s="81"/>
      <c r="E59" s="82"/>
      <c r="F59" s="81"/>
      <c r="G59" s="83"/>
      <c r="H59" s="80">
        <v>0.812500000000001</v>
      </c>
      <c r="I59" s="81"/>
      <c r="J59" s="82"/>
      <c r="K59" s="81"/>
      <c r="L59" s="82"/>
      <c r="M59" s="84" t="s">
        <v>566</v>
      </c>
      <c r="N59" s="85" t="s">
        <v>193</v>
      </c>
    </row>
    <row r="60" spans="1:14">
      <c r="A60" s="74"/>
      <c r="B60" s="75"/>
      <c r="C60" s="76"/>
      <c r="D60" s="75"/>
      <c r="E60" s="76"/>
      <c r="F60" s="75"/>
      <c r="G60" s="77"/>
      <c r="H60" s="74"/>
      <c r="I60" s="75"/>
      <c r="J60" s="76"/>
      <c r="K60" s="75"/>
      <c r="L60" s="76"/>
      <c r="M60" s="78"/>
      <c r="N60" s="79"/>
    </row>
    <row r="61" spans="1:14">
      <c r="A61" s="80">
        <v>0.83333333333333404</v>
      </c>
      <c r="B61" s="81"/>
      <c r="C61" s="82"/>
      <c r="D61" s="81"/>
      <c r="E61" s="82"/>
      <c r="F61" s="81"/>
      <c r="G61" s="83"/>
      <c r="H61" s="80">
        <v>0.83333333333333404</v>
      </c>
      <c r="I61" s="81"/>
      <c r="J61" s="82"/>
      <c r="K61" s="81"/>
      <c r="L61" s="82"/>
      <c r="M61" s="84"/>
      <c r="N61" s="85"/>
    </row>
    <row r="62" spans="1:14">
      <c r="A62" s="86"/>
      <c r="B62" s="75"/>
      <c r="C62" s="76"/>
      <c r="D62" s="75"/>
      <c r="E62" s="76"/>
      <c r="F62" s="75"/>
      <c r="G62" s="77"/>
      <c r="H62" s="86"/>
      <c r="I62" s="75"/>
      <c r="J62" s="76"/>
      <c r="K62" s="75"/>
      <c r="L62" s="76"/>
      <c r="M62" s="78"/>
      <c r="N62" s="79"/>
    </row>
    <row r="63" spans="1:14">
      <c r="A63" s="80">
        <v>0.85416666666666696</v>
      </c>
      <c r="B63" s="81"/>
      <c r="C63" s="82"/>
      <c r="D63" s="81"/>
      <c r="E63" s="82"/>
      <c r="F63" s="81"/>
      <c r="G63" s="83"/>
      <c r="H63" s="80">
        <v>0.85416666666666696</v>
      </c>
      <c r="I63" s="81"/>
      <c r="J63" s="82"/>
      <c r="K63" s="81"/>
      <c r="L63" s="82"/>
      <c r="M63" s="84"/>
      <c r="N63" s="85"/>
    </row>
    <row r="64" spans="1:14">
      <c r="A64" s="74"/>
      <c r="B64" s="75"/>
      <c r="C64" s="76"/>
      <c r="D64" s="75"/>
      <c r="E64" s="76"/>
      <c r="F64" s="75"/>
      <c r="G64" s="77"/>
      <c r="H64" s="74"/>
      <c r="I64" s="75"/>
      <c r="J64" s="76"/>
      <c r="K64" s="75"/>
      <c r="L64" s="76"/>
      <c r="M64" s="78"/>
      <c r="N64" s="79"/>
    </row>
    <row r="65" spans="1:14">
      <c r="A65" s="80">
        <v>0.875000000000001</v>
      </c>
      <c r="B65" s="81"/>
      <c r="C65" s="82"/>
      <c r="D65" s="81"/>
      <c r="E65" s="82"/>
      <c r="F65" s="81"/>
      <c r="G65" s="83"/>
      <c r="H65" s="80">
        <v>0.875000000000001</v>
      </c>
      <c r="I65" s="81"/>
      <c r="J65" s="82"/>
      <c r="K65" s="81"/>
      <c r="L65" s="82"/>
      <c r="M65" s="84"/>
      <c r="N65" s="85"/>
    </row>
    <row r="66" spans="1:14">
      <c r="A66" s="86"/>
      <c r="B66" s="75"/>
      <c r="C66" s="76"/>
      <c r="D66" s="75"/>
      <c r="E66" s="76"/>
      <c r="F66" s="75"/>
      <c r="G66" s="77"/>
      <c r="H66" s="86"/>
      <c r="I66" s="75"/>
      <c r="J66" s="76"/>
      <c r="K66" s="75"/>
      <c r="L66" s="76"/>
      <c r="M66" s="78"/>
      <c r="N66" s="79"/>
    </row>
    <row r="67" spans="1:14">
      <c r="A67" s="80">
        <v>0.89583333333333404</v>
      </c>
      <c r="B67" s="81" t="s">
        <v>328</v>
      </c>
      <c r="C67" s="82"/>
      <c r="D67" s="81"/>
      <c r="E67" s="82"/>
      <c r="F67" s="81"/>
      <c r="G67" s="83"/>
      <c r="H67" s="80">
        <v>0.89583333333333404</v>
      </c>
      <c r="I67" s="81"/>
      <c r="J67" s="82"/>
      <c r="K67" s="81"/>
      <c r="L67" s="82"/>
      <c r="M67" s="84" t="s">
        <v>229</v>
      </c>
      <c r="N67" s="85"/>
    </row>
    <row r="68" spans="1:14">
      <c r="A68" s="74"/>
      <c r="B68" s="75"/>
      <c r="C68" s="76"/>
      <c r="D68" s="75"/>
      <c r="E68" s="76"/>
      <c r="F68" s="75"/>
      <c r="G68" s="77"/>
      <c r="H68" s="74"/>
      <c r="I68" s="75"/>
      <c r="J68" s="76"/>
      <c r="K68" s="75"/>
      <c r="L68" s="76"/>
      <c r="M68" s="78"/>
      <c r="N68" s="79"/>
    </row>
    <row r="69" spans="1:14">
      <c r="A69" s="80">
        <v>0.91666666666666696</v>
      </c>
      <c r="B69" s="81" t="s">
        <v>329</v>
      </c>
      <c r="C69" s="82"/>
      <c r="D69" s="81"/>
      <c r="E69" s="82"/>
      <c r="F69" s="81"/>
      <c r="G69" s="83"/>
      <c r="H69" s="80">
        <v>0.91666666666666696</v>
      </c>
      <c r="I69" s="81"/>
      <c r="J69" s="82"/>
      <c r="K69" s="81"/>
      <c r="L69" s="82"/>
      <c r="M69" s="84" t="s">
        <v>230</v>
      </c>
      <c r="N69" s="85"/>
    </row>
    <row r="70" spans="1:14" ht="13.5" thickBot="1">
      <c r="A70" s="87"/>
      <c r="B70" s="88"/>
      <c r="C70" s="89"/>
      <c r="D70" s="88"/>
      <c r="E70" s="89"/>
      <c r="F70" s="88"/>
      <c r="G70" s="90"/>
      <c r="H70" s="87"/>
      <c r="I70" s="88"/>
      <c r="J70" s="89"/>
      <c r="K70" s="88"/>
      <c r="L70" s="89"/>
      <c r="M70" s="91"/>
      <c r="N70" s="92"/>
    </row>
    <row r="71" spans="1:14">
      <c r="A71" s="835"/>
      <c r="B71" s="836" t="s">
        <v>283</v>
      </c>
      <c r="C71" s="837"/>
      <c r="D71" s="837"/>
      <c r="E71" s="837"/>
      <c r="F71" s="837"/>
      <c r="G71" s="837"/>
      <c r="H71" s="835"/>
      <c r="I71" s="836" t="s">
        <v>283</v>
      </c>
      <c r="J71" s="837"/>
      <c r="K71" s="837"/>
      <c r="L71" s="837"/>
      <c r="M71" s="837"/>
      <c r="N71" s="837"/>
    </row>
    <row r="72" spans="1:14" ht="28.5" customHeight="1">
      <c r="A72" s="835"/>
      <c r="B72" s="837"/>
      <c r="C72" s="837"/>
      <c r="D72" s="837"/>
      <c r="E72" s="837"/>
      <c r="F72" s="837"/>
      <c r="G72" s="837"/>
      <c r="H72" s="835"/>
      <c r="I72" s="837"/>
      <c r="J72" s="837"/>
      <c r="K72" s="837"/>
      <c r="L72" s="837"/>
      <c r="M72" s="837"/>
      <c r="N72" s="837"/>
    </row>
  </sheetData>
  <sheetProtection algorithmName="SHA-512" hashValue="d15HJ4vBeUEm7G1RjDXNKlXr/hTPqlvNDGtURAEaUWxWjpYhBFsj7FKlZfyIjtdMnGN5rxPNm/SfWwnlYo8jSA==" saltValue="31fWGpXvVCs27cuqAvCLgw==" spinCount="100000" sheet="1" selectLockedCells="1"/>
  <mergeCells count="18">
    <mergeCell ref="A71:A72"/>
    <mergeCell ref="B71:G72"/>
    <mergeCell ref="B1:C1"/>
    <mergeCell ref="A4:A5"/>
    <mergeCell ref="D1:E1"/>
    <mergeCell ref="F1:G1"/>
    <mergeCell ref="F2:G2"/>
    <mergeCell ref="H4:H5"/>
    <mergeCell ref="M5:N5"/>
    <mergeCell ref="H71:H72"/>
    <mergeCell ref="I71:N72"/>
    <mergeCell ref="I1:J1"/>
    <mergeCell ref="K1:L1"/>
    <mergeCell ref="M1:N1"/>
    <mergeCell ref="M2:N2"/>
    <mergeCell ref="M35:N35"/>
    <mergeCell ref="M21:N21"/>
    <mergeCell ref="M14:N14"/>
  </mergeCells>
  <phoneticPr fontId="9"/>
  <dataValidations count="1">
    <dataValidation type="list" allowBlank="1" showInputMessage="1" showErrorMessage="1" sqref="E3 G3" xr:uid="{00000000-0002-0000-0400-000000000000}">
      <formula1>$R$3:$R$5</formula1>
    </dataValidation>
  </dataValidations>
  <pageMargins left="0.48" right="0.2" top="0.34" bottom="0.2" header="0.2" footer="0.2"/>
  <pageSetup paperSize="9" scale="83" fitToWidth="0"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fitToPage="1"/>
  </sheetPr>
  <dimension ref="A1:AQ65"/>
  <sheetViews>
    <sheetView zoomScale="99" zoomScaleNormal="99" workbookViewId="0">
      <selection activeCell="H12" sqref="H12"/>
    </sheetView>
  </sheetViews>
  <sheetFormatPr defaultColWidth="9" defaultRowHeight="9.5"/>
  <cols>
    <col min="1" max="36" width="4" style="96" customWidth="1"/>
    <col min="37" max="37" width="18.08984375" style="96" hidden="1" customWidth="1"/>
    <col min="38" max="38" width="6.36328125" style="96" hidden="1" customWidth="1"/>
    <col min="39" max="40" width="7" style="96" hidden="1" customWidth="1"/>
    <col min="41" max="41" width="6.453125" style="96" hidden="1" customWidth="1"/>
    <col min="42" max="42" width="7.453125" style="96" hidden="1" customWidth="1"/>
    <col min="43" max="43" width="8.08984375" style="96" hidden="1" customWidth="1"/>
    <col min="44" max="16384" width="9" style="96"/>
  </cols>
  <sheetData>
    <row r="1" spans="1:43" ht="24" customHeight="1">
      <c r="A1" s="888" t="s">
        <v>483</v>
      </c>
      <c r="B1" s="889"/>
      <c r="C1" s="889"/>
      <c r="D1" s="889"/>
      <c r="E1" s="889"/>
      <c r="F1" s="889"/>
      <c r="G1" s="889"/>
      <c r="H1" s="889"/>
      <c r="I1" s="889"/>
      <c r="J1" s="889"/>
      <c r="K1" s="900" t="s">
        <v>141</v>
      </c>
      <c r="L1" s="868"/>
      <c r="M1" s="868" t="s">
        <v>232</v>
      </c>
      <c r="N1" s="868"/>
      <c r="O1" s="868" t="s">
        <v>122</v>
      </c>
      <c r="P1" s="868"/>
      <c r="Q1" s="868"/>
      <c r="R1" s="868"/>
      <c r="S1" s="868"/>
      <c r="T1" s="868"/>
      <c r="U1" s="868"/>
      <c r="V1" s="868"/>
      <c r="W1" s="103"/>
      <c r="X1" s="103" t="s">
        <v>233</v>
      </c>
      <c r="Y1" s="103"/>
      <c r="Z1" s="868" t="s">
        <v>234</v>
      </c>
      <c r="AA1" s="868"/>
      <c r="AB1" s="868"/>
      <c r="AC1" s="863" t="s">
        <v>235</v>
      </c>
      <c r="AD1" s="864"/>
      <c r="AE1" s="865" t="s">
        <v>236</v>
      </c>
      <c r="AF1" s="866"/>
      <c r="AG1" s="865" t="s">
        <v>237</v>
      </c>
      <c r="AH1" s="867"/>
    </row>
    <row r="2" spans="1:43" ht="10.5" customHeight="1">
      <c r="A2" s="890"/>
      <c r="B2" s="891"/>
      <c r="C2" s="891"/>
      <c r="D2" s="891"/>
      <c r="E2" s="891"/>
      <c r="F2" s="891"/>
      <c r="G2" s="891"/>
      <c r="H2" s="891"/>
      <c r="I2" s="891"/>
      <c r="J2" s="891"/>
      <c r="K2" s="869" t="str">
        <f>IF(ご利用申込書!D9="","",ご利用申込書!D9)</f>
        <v/>
      </c>
      <c r="L2" s="870"/>
      <c r="M2" s="870" t="str">
        <f>IF(ご利用申込書!P9&lt;&gt;"",ご利用申込書!P9,IF(ご利用申込書!M9&lt;&gt;"",ご利用申込書!M9,IF(ご利用申込書!J9&lt;&gt;"",ご利用申込書!J9,IF(ご利用申込書!G9&lt;&gt;"",ご利用申込書!G9,""))))</f>
        <v/>
      </c>
      <c r="N2" s="870"/>
      <c r="O2" s="894" t="str">
        <f>IF(ご利用申込書!C2="","",ご利用申込書!C2)</f>
        <v/>
      </c>
      <c r="P2" s="894"/>
      <c r="Q2" s="894"/>
      <c r="R2" s="894"/>
      <c r="S2" s="894"/>
      <c r="T2" s="894"/>
      <c r="U2" s="894"/>
      <c r="V2" s="894"/>
      <c r="W2" s="859" t="str">
        <f>ご利用申込書!C57</f>
        <v/>
      </c>
      <c r="X2" s="859"/>
      <c r="Y2" s="859"/>
      <c r="Z2" s="896"/>
      <c r="AA2" s="896"/>
      <c r="AB2" s="896"/>
      <c r="AC2" s="859">
        <f>SUM(AE2:AG4)</f>
        <v>0</v>
      </c>
      <c r="AD2" s="859"/>
      <c r="AE2" s="859" t="str">
        <f>IF(O2="","",COUNTIF(AN2:AN64,AL2))</f>
        <v/>
      </c>
      <c r="AF2" s="859"/>
      <c r="AG2" s="859" t="str">
        <f>IF(O2="","",COUNTIF(AN2:AN64,AL3))</f>
        <v/>
      </c>
      <c r="AH2" s="861"/>
      <c r="AL2" s="96" t="s">
        <v>13</v>
      </c>
      <c r="AM2" s="95">
        <v>301</v>
      </c>
      <c r="AN2" s="95">
        <f>$AI28</f>
        <v>0</v>
      </c>
      <c r="AO2" s="95">
        <f>AJ28</f>
        <v>0</v>
      </c>
      <c r="AP2" s="95">
        <v>10</v>
      </c>
      <c r="AQ2" s="95">
        <v>11</v>
      </c>
    </row>
    <row r="3" spans="1:43" ht="13.5" customHeight="1">
      <c r="A3" s="890"/>
      <c r="B3" s="891"/>
      <c r="C3" s="891"/>
      <c r="D3" s="891"/>
      <c r="E3" s="891"/>
      <c r="F3" s="891"/>
      <c r="G3" s="891"/>
      <c r="H3" s="891"/>
      <c r="I3" s="891"/>
      <c r="J3" s="891"/>
      <c r="K3" s="869"/>
      <c r="L3" s="870"/>
      <c r="M3" s="870"/>
      <c r="N3" s="870"/>
      <c r="O3" s="894"/>
      <c r="P3" s="894"/>
      <c r="Q3" s="894"/>
      <c r="R3" s="894"/>
      <c r="S3" s="894"/>
      <c r="T3" s="894"/>
      <c r="U3" s="894"/>
      <c r="V3" s="894"/>
      <c r="W3" s="859"/>
      <c r="X3" s="859"/>
      <c r="Y3" s="859"/>
      <c r="Z3" s="896"/>
      <c r="AA3" s="896"/>
      <c r="AB3" s="896"/>
      <c r="AC3" s="859"/>
      <c r="AD3" s="859"/>
      <c r="AE3" s="859"/>
      <c r="AF3" s="859"/>
      <c r="AG3" s="859"/>
      <c r="AH3" s="861"/>
      <c r="AL3" s="96" t="s">
        <v>12</v>
      </c>
      <c r="AM3" s="95">
        <v>302</v>
      </c>
      <c r="AN3" s="95">
        <f>$AG28</f>
        <v>0</v>
      </c>
      <c r="AO3" s="95">
        <f>AH28</f>
        <v>0</v>
      </c>
      <c r="AP3" s="95">
        <v>10</v>
      </c>
      <c r="AQ3" s="95">
        <v>11</v>
      </c>
    </row>
    <row r="4" spans="1:43" ht="13.5" customHeight="1" thickBot="1">
      <c r="A4" s="892"/>
      <c r="B4" s="893"/>
      <c r="C4" s="893"/>
      <c r="D4" s="893"/>
      <c r="E4" s="893"/>
      <c r="F4" s="893"/>
      <c r="G4" s="893"/>
      <c r="H4" s="893"/>
      <c r="I4" s="893"/>
      <c r="J4" s="893"/>
      <c r="K4" s="871"/>
      <c r="L4" s="872"/>
      <c r="M4" s="872"/>
      <c r="N4" s="872"/>
      <c r="O4" s="895"/>
      <c r="P4" s="895"/>
      <c r="Q4" s="895"/>
      <c r="R4" s="895"/>
      <c r="S4" s="895"/>
      <c r="T4" s="895"/>
      <c r="U4" s="895"/>
      <c r="V4" s="895"/>
      <c r="W4" s="860"/>
      <c r="X4" s="860"/>
      <c r="Y4" s="860"/>
      <c r="Z4" s="897"/>
      <c r="AA4" s="897"/>
      <c r="AB4" s="897"/>
      <c r="AC4" s="860"/>
      <c r="AD4" s="860"/>
      <c r="AE4" s="860"/>
      <c r="AF4" s="860"/>
      <c r="AG4" s="860"/>
      <c r="AH4" s="862"/>
      <c r="AM4" s="95">
        <v>303</v>
      </c>
      <c r="AN4" s="95">
        <f>$AE28</f>
        <v>0</v>
      </c>
      <c r="AO4" s="95">
        <f>AF28</f>
        <v>0</v>
      </c>
      <c r="AP4" s="95">
        <v>10</v>
      </c>
      <c r="AQ4" s="95">
        <v>11</v>
      </c>
    </row>
    <row r="5" spans="1:43" ht="13.5" customHeight="1">
      <c r="A5" s="97"/>
      <c r="B5" s="97"/>
      <c r="C5" s="97"/>
      <c r="D5" s="97"/>
      <c r="E5" s="97"/>
      <c r="F5" s="97"/>
      <c r="G5" s="97"/>
      <c r="H5" s="97"/>
      <c r="I5" s="97"/>
      <c r="Q5" s="899"/>
      <c r="R5" s="899"/>
      <c r="S5" s="899"/>
      <c r="T5" s="899"/>
      <c r="U5" s="899"/>
      <c r="V5" s="899"/>
      <c r="AM5" s="95">
        <v>304</v>
      </c>
      <c r="AN5" s="95">
        <f>$AC28</f>
        <v>0</v>
      </c>
      <c r="AO5" s="95">
        <f>AD28</f>
        <v>0</v>
      </c>
      <c r="AP5" s="95">
        <v>10</v>
      </c>
      <c r="AQ5" s="95">
        <v>11</v>
      </c>
    </row>
    <row r="6" spans="1:43" ht="30" customHeight="1">
      <c r="F6" s="903" t="s">
        <v>247</v>
      </c>
      <c r="G6" s="903"/>
      <c r="H6" s="903"/>
      <c r="I6" s="903"/>
      <c r="J6" s="903"/>
      <c r="K6" s="903"/>
      <c r="L6" s="903"/>
      <c r="M6" s="903"/>
      <c r="N6" s="903"/>
      <c r="O6" s="903"/>
      <c r="P6" s="903"/>
      <c r="Q6" s="903"/>
      <c r="R6" s="903"/>
      <c r="S6" s="903"/>
      <c r="T6" s="903"/>
      <c r="U6" s="903"/>
      <c r="V6" s="903"/>
      <c r="W6" s="903"/>
      <c r="X6" s="903"/>
      <c r="Y6" s="903"/>
      <c r="Z6" s="903"/>
      <c r="AA6" s="903"/>
      <c r="AB6" s="903"/>
      <c r="AC6" s="903"/>
      <c r="AD6" s="903"/>
      <c r="AE6" s="903"/>
      <c r="AF6" s="99"/>
      <c r="AM6" s="95">
        <v>321</v>
      </c>
      <c r="AN6" s="95">
        <f>AE25</f>
        <v>0</v>
      </c>
      <c r="AO6" s="95">
        <f>AF25</f>
        <v>0</v>
      </c>
      <c r="AP6" s="95">
        <v>2</v>
      </c>
      <c r="AQ6" s="95">
        <v>2</v>
      </c>
    </row>
    <row r="7" spans="1:43" ht="12" customHeight="1" thickBot="1">
      <c r="AE7" s="98"/>
      <c r="AF7" s="98"/>
      <c r="AM7" s="95">
        <v>305</v>
      </c>
      <c r="AN7" s="95">
        <f>Z31</f>
        <v>0</v>
      </c>
      <c r="AO7" s="95">
        <f>AA31</f>
        <v>0</v>
      </c>
      <c r="AP7" s="95">
        <v>10</v>
      </c>
      <c r="AQ7" s="95">
        <v>11</v>
      </c>
    </row>
    <row r="8" spans="1:43" s="105" customFormat="1" ht="15" customHeight="1">
      <c r="A8" s="885" t="s">
        <v>238</v>
      </c>
      <c r="B8" s="133"/>
      <c r="C8" s="134"/>
      <c r="D8" s="134"/>
      <c r="E8" s="134"/>
      <c r="F8" s="134"/>
      <c r="G8" s="134"/>
      <c r="H8" s="849">
        <v>523</v>
      </c>
      <c r="I8" s="849"/>
      <c r="J8" s="134"/>
      <c r="K8" s="134"/>
      <c r="L8" s="134"/>
      <c r="M8" s="104"/>
      <c r="N8" s="104"/>
      <c r="O8" s="104"/>
      <c r="P8" s="104"/>
      <c r="Q8" s="104"/>
      <c r="R8" s="104"/>
      <c r="S8" s="104"/>
      <c r="T8" s="104"/>
      <c r="U8" s="104"/>
      <c r="V8" s="104"/>
      <c r="W8" s="104"/>
      <c r="X8" s="104"/>
      <c r="Y8" s="104"/>
      <c r="Z8" s="104"/>
      <c r="AA8" s="104"/>
      <c r="AB8" s="104"/>
      <c r="AC8" s="104"/>
      <c r="AD8" s="104"/>
      <c r="AE8" s="849">
        <v>521</v>
      </c>
      <c r="AF8" s="849"/>
      <c r="AG8" s="104"/>
      <c r="AH8" s="104"/>
      <c r="AI8" s="104"/>
      <c r="AJ8" s="135"/>
      <c r="AM8" s="94">
        <v>306</v>
      </c>
      <c r="AN8" s="95">
        <f>X31</f>
        <v>0</v>
      </c>
      <c r="AO8" s="94">
        <f>Y31</f>
        <v>0</v>
      </c>
      <c r="AP8" s="94">
        <v>10</v>
      </c>
      <c r="AQ8" s="94">
        <v>11</v>
      </c>
    </row>
    <row r="9" spans="1:43" s="105" customFormat="1" ht="25.5" customHeight="1">
      <c r="A9" s="886"/>
      <c r="B9" s="127"/>
      <c r="C9" s="100"/>
      <c r="D9" s="100"/>
      <c r="E9" s="100"/>
      <c r="F9" s="100"/>
      <c r="G9" s="100"/>
      <c r="H9" s="106"/>
      <c r="I9" s="107"/>
      <c r="J9" s="100"/>
      <c r="K9" s="100"/>
      <c r="L9" s="100"/>
      <c r="M9" s="100"/>
      <c r="N9" s="100"/>
      <c r="O9" s="100"/>
      <c r="P9" s="100"/>
      <c r="Q9" s="108"/>
      <c r="R9" s="108"/>
      <c r="S9" s="108"/>
      <c r="T9" s="108"/>
      <c r="U9" s="108"/>
      <c r="V9" s="108"/>
      <c r="W9" s="108"/>
      <c r="X9" s="108"/>
      <c r="Y9" s="108"/>
      <c r="Z9" s="100"/>
      <c r="AA9" s="100"/>
      <c r="AB9" s="100"/>
      <c r="AC9" s="100"/>
      <c r="AD9" s="100"/>
      <c r="AE9" s="106"/>
      <c r="AF9" s="107"/>
      <c r="AG9" s="100"/>
      <c r="AH9" s="100"/>
      <c r="AI9" s="100"/>
      <c r="AJ9" s="102"/>
      <c r="AM9" s="94">
        <v>307</v>
      </c>
      <c r="AN9" s="95">
        <f>V31</f>
        <v>0</v>
      </c>
      <c r="AO9" s="94">
        <f>W31</f>
        <v>0</v>
      </c>
      <c r="AP9" s="94">
        <v>10</v>
      </c>
      <c r="AQ9" s="94">
        <v>11</v>
      </c>
    </row>
    <row r="10" spans="1:43" s="105" customFormat="1" ht="11.25" customHeight="1">
      <c r="A10" s="886"/>
      <c r="B10" s="128"/>
      <c r="C10" s="109"/>
      <c r="D10" s="109"/>
      <c r="E10" s="109"/>
      <c r="F10" s="109"/>
      <c r="G10" s="109"/>
      <c r="H10" s="109"/>
      <c r="I10" s="109"/>
      <c r="J10" s="110"/>
      <c r="K10" s="855" t="s">
        <v>239</v>
      </c>
      <c r="L10" s="855"/>
      <c r="M10" s="100"/>
      <c r="N10" s="100"/>
      <c r="O10" s="100"/>
      <c r="P10" s="100"/>
      <c r="Q10" s="108"/>
      <c r="R10" s="108"/>
      <c r="S10" s="108"/>
      <c r="T10" s="108"/>
      <c r="U10" s="108"/>
      <c r="V10" s="108"/>
      <c r="W10" s="108"/>
      <c r="X10" s="108"/>
      <c r="Y10" s="108"/>
      <c r="Z10" s="875" t="s">
        <v>239</v>
      </c>
      <c r="AA10" s="876"/>
      <c r="AB10" s="875"/>
      <c r="AC10" s="883"/>
      <c r="AD10" s="883"/>
      <c r="AE10" s="883"/>
      <c r="AF10" s="883"/>
      <c r="AG10" s="883"/>
      <c r="AH10" s="883"/>
      <c r="AI10" s="883"/>
      <c r="AJ10" s="884"/>
      <c r="AM10" s="94">
        <v>308</v>
      </c>
      <c r="AN10" s="95">
        <f>T31</f>
        <v>0</v>
      </c>
      <c r="AO10" s="94">
        <f>U31</f>
        <v>0</v>
      </c>
      <c r="AP10" s="94">
        <v>10</v>
      </c>
      <c r="AQ10" s="94">
        <v>11</v>
      </c>
    </row>
    <row r="11" spans="1:43" s="105" customFormat="1" ht="15" customHeight="1">
      <c r="A11" s="886"/>
      <c r="B11" s="898">
        <v>516</v>
      </c>
      <c r="C11" s="854"/>
      <c r="D11" s="853">
        <v>515</v>
      </c>
      <c r="E11" s="854"/>
      <c r="F11" s="853">
        <v>514</v>
      </c>
      <c r="G11" s="854"/>
      <c r="H11" s="858">
        <v>513</v>
      </c>
      <c r="I11" s="858"/>
      <c r="J11" s="136"/>
      <c r="K11" s="855"/>
      <c r="L11" s="855"/>
      <c r="M11" s="108"/>
      <c r="N11" s="108"/>
      <c r="O11" s="108"/>
      <c r="P11" s="108"/>
      <c r="Q11" s="858">
        <v>522</v>
      </c>
      <c r="R11" s="858"/>
      <c r="S11" s="108"/>
      <c r="T11" s="853" t="s">
        <v>240</v>
      </c>
      <c r="U11" s="854"/>
      <c r="V11" s="853" t="s">
        <v>241</v>
      </c>
      <c r="W11" s="857"/>
      <c r="X11" s="857"/>
      <c r="Y11" s="854"/>
      <c r="Z11" s="877"/>
      <c r="AA11" s="878"/>
      <c r="AB11" s="137"/>
      <c r="AC11" s="853">
        <v>504</v>
      </c>
      <c r="AD11" s="854"/>
      <c r="AE11" s="853">
        <v>503</v>
      </c>
      <c r="AF11" s="854"/>
      <c r="AG11" s="853">
        <v>502</v>
      </c>
      <c r="AH11" s="854"/>
      <c r="AI11" s="858">
        <v>501</v>
      </c>
      <c r="AJ11" s="874"/>
      <c r="AM11" s="94" t="s">
        <v>242</v>
      </c>
      <c r="AN11" s="95">
        <f>T28</f>
        <v>0</v>
      </c>
      <c r="AO11" s="94">
        <f>U28</f>
        <v>0</v>
      </c>
      <c r="AP11" s="94">
        <v>2</v>
      </c>
      <c r="AQ11" s="94">
        <v>2</v>
      </c>
    </row>
    <row r="12" spans="1:43" s="105" customFormat="1" ht="24.75" customHeight="1">
      <c r="A12" s="886"/>
      <c r="B12" s="129"/>
      <c r="C12" s="107"/>
      <c r="D12" s="111"/>
      <c r="E12" s="107"/>
      <c r="F12" s="111"/>
      <c r="G12" s="107"/>
      <c r="H12" s="111"/>
      <c r="I12" s="107"/>
      <c r="J12" s="112"/>
      <c r="K12" s="856"/>
      <c r="L12" s="856"/>
      <c r="M12" s="100"/>
      <c r="N12" s="100"/>
      <c r="O12" s="100"/>
      <c r="P12" s="100"/>
      <c r="Q12" s="106"/>
      <c r="R12" s="107"/>
      <c r="S12" s="100"/>
      <c r="T12" s="106"/>
      <c r="U12" s="107"/>
      <c r="V12" s="850"/>
      <c r="W12" s="851"/>
      <c r="X12" s="851"/>
      <c r="Y12" s="852"/>
      <c r="Z12" s="877"/>
      <c r="AA12" s="878"/>
      <c r="AB12" s="101"/>
      <c r="AC12" s="106"/>
      <c r="AD12" s="107"/>
      <c r="AE12" s="111"/>
      <c r="AF12" s="107"/>
      <c r="AG12" s="111"/>
      <c r="AH12" s="107"/>
      <c r="AI12" s="111"/>
      <c r="AJ12" s="113"/>
      <c r="AK12" s="114"/>
      <c r="AM12" s="94" t="s">
        <v>243</v>
      </c>
      <c r="AN12" s="95">
        <f>V28</f>
        <v>0</v>
      </c>
      <c r="AO12" s="94">
        <f>X28</f>
        <v>0</v>
      </c>
      <c r="AP12" s="94">
        <v>10</v>
      </c>
      <c r="AQ12" s="94">
        <v>20</v>
      </c>
    </row>
    <row r="13" spans="1:43" s="105" customFormat="1" ht="11.25" customHeight="1">
      <c r="A13" s="886"/>
      <c r="B13" s="127"/>
      <c r="C13" s="100"/>
      <c r="D13" s="100"/>
      <c r="E13" s="100"/>
      <c r="F13" s="100"/>
      <c r="G13" s="100"/>
      <c r="H13" s="100"/>
      <c r="I13" s="100"/>
      <c r="J13" s="115"/>
      <c r="K13" s="116"/>
      <c r="L13" s="116"/>
      <c r="M13" s="116"/>
      <c r="N13" s="116"/>
      <c r="O13" s="116"/>
      <c r="P13" s="116"/>
      <c r="Q13" s="116"/>
      <c r="R13" s="116"/>
      <c r="S13" s="116"/>
      <c r="T13" s="116"/>
      <c r="U13" s="116"/>
      <c r="V13" s="116"/>
      <c r="W13" s="116"/>
      <c r="X13" s="116"/>
      <c r="Y13" s="116"/>
      <c r="Z13" s="116"/>
      <c r="AA13" s="116"/>
      <c r="AB13" s="117"/>
      <c r="AC13" s="100"/>
      <c r="AD13" s="100"/>
      <c r="AE13" s="100"/>
      <c r="AF13" s="100"/>
      <c r="AG13" s="100"/>
      <c r="AH13" s="100"/>
      <c r="AI13" s="100"/>
      <c r="AJ13" s="118"/>
      <c r="AK13" s="114"/>
      <c r="AM13" s="94">
        <v>322</v>
      </c>
      <c r="AN13" s="95">
        <f>Q28</f>
        <v>0</v>
      </c>
      <c r="AO13" s="94">
        <f>R28</f>
        <v>0</v>
      </c>
      <c r="AP13" s="94">
        <v>2</v>
      </c>
      <c r="AQ13" s="94">
        <v>2</v>
      </c>
    </row>
    <row r="14" spans="1:43" s="105" customFormat="1" ht="15" customHeight="1">
      <c r="A14" s="886"/>
      <c r="B14" s="138"/>
      <c r="C14" s="139"/>
      <c r="D14" s="139"/>
      <c r="E14" s="139"/>
      <c r="F14" s="139"/>
      <c r="G14" s="139"/>
      <c r="H14" s="139"/>
      <c r="I14" s="139"/>
      <c r="J14" s="139"/>
      <c r="K14" s="853">
        <v>512</v>
      </c>
      <c r="L14" s="854"/>
      <c r="M14" s="853">
        <v>511</v>
      </c>
      <c r="N14" s="854"/>
      <c r="O14" s="853">
        <v>510</v>
      </c>
      <c r="P14" s="854"/>
      <c r="Q14" s="853">
        <v>509</v>
      </c>
      <c r="R14" s="854"/>
      <c r="S14" s="108"/>
      <c r="T14" s="853">
        <v>508</v>
      </c>
      <c r="U14" s="854"/>
      <c r="V14" s="853">
        <v>507</v>
      </c>
      <c r="W14" s="854"/>
      <c r="X14" s="853">
        <v>506</v>
      </c>
      <c r="Y14" s="854"/>
      <c r="Z14" s="858">
        <v>505</v>
      </c>
      <c r="AA14" s="858"/>
      <c r="AB14" s="139"/>
      <c r="AC14" s="139"/>
      <c r="AD14" s="139"/>
      <c r="AE14" s="108"/>
      <c r="AF14" s="108"/>
      <c r="AG14" s="108"/>
      <c r="AH14" s="108"/>
      <c r="AI14" s="108"/>
      <c r="AJ14" s="140"/>
      <c r="AM14" s="94">
        <v>309</v>
      </c>
      <c r="AN14" s="95">
        <f>Q31</f>
        <v>0</v>
      </c>
      <c r="AO14" s="94">
        <f>R31</f>
        <v>0</v>
      </c>
      <c r="AP14" s="94">
        <v>10</v>
      </c>
      <c r="AQ14" s="94">
        <v>11</v>
      </c>
    </row>
    <row r="15" spans="1:43" s="105" customFormat="1" ht="24.75" customHeight="1" thickBot="1">
      <c r="A15" s="887"/>
      <c r="B15" s="130"/>
      <c r="C15" s="119"/>
      <c r="D15" s="119"/>
      <c r="E15" s="119"/>
      <c r="F15" s="119"/>
      <c r="G15" s="119"/>
      <c r="H15" s="119"/>
      <c r="I15" s="119"/>
      <c r="J15" s="119"/>
      <c r="K15" s="120"/>
      <c r="L15" s="121"/>
      <c r="M15" s="131"/>
      <c r="N15" s="121"/>
      <c r="O15" s="131"/>
      <c r="P15" s="121"/>
      <c r="Q15" s="131"/>
      <c r="R15" s="121"/>
      <c r="S15" s="119"/>
      <c r="T15" s="120"/>
      <c r="U15" s="121"/>
      <c r="V15" s="131"/>
      <c r="W15" s="121"/>
      <c r="X15" s="131"/>
      <c r="Y15" s="121"/>
      <c r="Z15" s="131"/>
      <c r="AA15" s="121"/>
      <c r="AB15" s="119"/>
      <c r="AC15" s="119"/>
      <c r="AD15" s="119"/>
      <c r="AE15" s="119"/>
      <c r="AF15" s="119"/>
      <c r="AG15" s="119"/>
      <c r="AH15" s="119"/>
      <c r="AI15" s="119"/>
      <c r="AJ15" s="122"/>
      <c r="AM15" s="94">
        <v>310</v>
      </c>
      <c r="AN15" s="95">
        <f>O31</f>
        <v>0</v>
      </c>
      <c r="AO15" s="94">
        <f>P31</f>
        <v>0</v>
      </c>
      <c r="AP15" s="94">
        <v>10</v>
      </c>
      <c r="AQ15" s="94">
        <v>11</v>
      </c>
    </row>
    <row r="16" spans="1:43" s="105" customFormat="1" ht="17.25" customHeight="1">
      <c r="A16" s="885" t="s">
        <v>244</v>
      </c>
      <c r="B16" s="133"/>
      <c r="C16" s="134"/>
      <c r="D16" s="134"/>
      <c r="E16" s="134"/>
      <c r="F16" s="134"/>
      <c r="G16" s="134"/>
      <c r="H16" s="849">
        <v>423</v>
      </c>
      <c r="I16" s="849"/>
      <c r="J16" s="134"/>
      <c r="K16" s="134"/>
      <c r="L16" s="134"/>
      <c r="M16" s="104"/>
      <c r="N16" s="104"/>
      <c r="O16" s="104"/>
      <c r="P16" s="104"/>
      <c r="Q16" s="104"/>
      <c r="R16" s="104"/>
      <c r="S16" s="104"/>
      <c r="T16" s="104"/>
      <c r="U16" s="104"/>
      <c r="V16" s="104"/>
      <c r="W16" s="104"/>
      <c r="X16" s="104"/>
      <c r="Y16" s="104"/>
      <c r="Z16" s="104"/>
      <c r="AA16" s="104"/>
      <c r="AB16" s="104"/>
      <c r="AC16" s="104"/>
      <c r="AD16" s="104"/>
      <c r="AE16" s="849">
        <v>421</v>
      </c>
      <c r="AF16" s="849"/>
      <c r="AG16" s="104"/>
      <c r="AH16" s="104"/>
      <c r="AI16" s="104"/>
      <c r="AJ16" s="135"/>
      <c r="AM16" s="94">
        <v>311</v>
      </c>
      <c r="AN16" s="95">
        <f>M31</f>
        <v>0</v>
      </c>
      <c r="AO16" s="94">
        <f>N31</f>
        <v>0</v>
      </c>
      <c r="AP16" s="94">
        <v>10</v>
      </c>
      <c r="AQ16" s="94">
        <v>11</v>
      </c>
    </row>
    <row r="17" spans="1:43" s="105" customFormat="1" ht="24.75" customHeight="1">
      <c r="A17" s="886"/>
      <c r="B17" s="127"/>
      <c r="C17" s="100"/>
      <c r="D17" s="100"/>
      <c r="E17" s="100"/>
      <c r="F17" s="100"/>
      <c r="G17" s="100"/>
      <c r="H17" s="106"/>
      <c r="I17" s="107"/>
      <c r="J17" s="100"/>
      <c r="K17" s="100"/>
      <c r="L17" s="100"/>
      <c r="M17" s="100"/>
      <c r="N17" s="100"/>
      <c r="O17" s="100"/>
      <c r="P17" s="100"/>
      <c r="Q17" s="108"/>
      <c r="R17" s="108"/>
      <c r="S17" s="108"/>
      <c r="T17" s="108"/>
      <c r="U17" s="108"/>
      <c r="V17" s="108"/>
      <c r="W17" s="108"/>
      <c r="X17" s="108"/>
      <c r="Y17" s="108"/>
      <c r="Z17" s="100"/>
      <c r="AA17" s="100"/>
      <c r="AB17" s="100"/>
      <c r="AC17" s="100"/>
      <c r="AD17" s="100"/>
      <c r="AE17" s="106"/>
      <c r="AF17" s="107"/>
      <c r="AG17" s="100"/>
      <c r="AH17" s="100"/>
      <c r="AI17" s="100"/>
      <c r="AJ17" s="102"/>
      <c r="AM17" s="94">
        <v>312</v>
      </c>
      <c r="AN17" s="95">
        <f>K31</f>
        <v>0</v>
      </c>
      <c r="AO17" s="94">
        <f>L31</f>
        <v>0</v>
      </c>
      <c r="AP17" s="94">
        <v>10</v>
      </c>
      <c r="AQ17" s="94">
        <v>11</v>
      </c>
    </row>
    <row r="18" spans="1:43" s="105" customFormat="1" ht="11.25" customHeight="1">
      <c r="A18" s="886"/>
      <c r="B18" s="132"/>
      <c r="C18" s="116"/>
      <c r="D18" s="116"/>
      <c r="E18" s="116"/>
      <c r="F18" s="116"/>
      <c r="G18" s="116"/>
      <c r="H18" s="109"/>
      <c r="I18" s="109"/>
      <c r="J18" s="110"/>
      <c r="K18" s="855" t="s">
        <v>239</v>
      </c>
      <c r="L18" s="855"/>
      <c r="M18" s="100"/>
      <c r="N18" s="100"/>
      <c r="O18" s="100"/>
      <c r="P18" s="100"/>
      <c r="Q18" s="108"/>
      <c r="R18" s="108"/>
      <c r="S18" s="108"/>
      <c r="T18" s="108"/>
      <c r="U18" s="108"/>
      <c r="V18" s="108"/>
      <c r="W18" s="108"/>
      <c r="X18" s="108"/>
      <c r="Y18" s="108"/>
      <c r="Z18" s="875" t="s">
        <v>239</v>
      </c>
      <c r="AA18" s="876"/>
      <c r="AB18" s="123"/>
      <c r="AC18" s="116"/>
      <c r="AD18" s="116"/>
      <c r="AE18" s="116"/>
      <c r="AF18" s="116"/>
      <c r="AG18" s="116"/>
      <c r="AH18" s="116"/>
      <c r="AI18" s="116"/>
      <c r="AJ18" s="124"/>
      <c r="AM18" s="94">
        <v>313</v>
      </c>
      <c r="AN18" s="95">
        <f>H28</f>
        <v>0</v>
      </c>
      <c r="AO18" s="94">
        <f>I28</f>
        <v>0</v>
      </c>
      <c r="AP18" s="94">
        <v>10</v>
      </c>
      <c r="AQ18" s="94">
        <v>11</v>
      </c>
    </row>
    <row r="19" spans="1:43" s="105" customFormat="1" ht="15" customHeight="1">
      <c r="A19" s="886"/>
      <c r="B19" s="879">
        <v>416</v>
      </c>
      <c r="C19" s="880"/>
      <c r="D19" s="881">
        <v>415</v>
      </c>
      <c r="E19" s="880"/>
      <c r="F19" s="881">
        <v>414</v>
      </c>
      <c r="G19" s="880"/>
      <c r="H19" s="882">
        <v>413</v>
      </c>
      <c r="I19" s="882"/>
      <c r="J19" s="136"/>
      <c r="K19" s="855"/>
      <c r="L19" s="855"/>
      <c r="M19" s="108"/>
      <c r="N19" s="108"/>
      <c r="O19" s="108"/>
      <c r="P19" s="108"/>
      <c r="Q19" s="853">
        <v>422</v>
      </c>
      <c r="R19" s="854"/>
      <c r="S19" s="108"/>
      <c r="T19" s="858" t="s">
        <v>245</v>
      </c>
      <c r="U19" s="858"/>
      <c r="V19" s="858" t="s">
        <v>241</v>
      </c>
      <c r="W19" s="858"/>
      <c r="X19" s="858"/>
      <c r="Y19" s="858"/>
      <c r="Z19" s="877"/>
      <c r="AA19" s="878"/>
      <c r="AB19" s="137"/>
      <c r="AC19" s="853">
        <v>404</v>
      </c>
      <c r="AD19" s="854"/>
      <c r="AE19" s="853">
        <v>403</v>
      </c>
      <c r="AF19" s="854"/>
      <c r="AG19" s="853">
        <v>402</v>
      </c>
      <c r="AH19" s="854"/>
      <c r="AI19" s="858">
        <v>401</v>
      </c>
      <c r="AJ19" s="874"/>
      <c r="AM19" s="94">
        <v>314</v>
      </c>
      <c r="AN19" s="95">
        <f>F28</f>
        <v>0</v>
      </c>
      <c r="AO19" s="94">
        <f>G28</f>
        <v>0</v>
      </c>
      <c r="AP19" s="94">
        <v>10</v>
      </c>
      <c r="AQ19" s="94">
        <v>11</v>
      </c>
    </row>
    <row r="20" spans="1:43" s="105" customFormat="1" ht="25.5" customHeight="1">
      <c r="A20" s="886"/>
      <c r="B20" s="129"/>
      <c r="C20" s="107"/>
      <c r="D20" s="111"/>
      <c r="E20" s="107"/>
      <c r="F20" s="111"/>
      <c r="G20" s="107"/>
      <c r="H20" s="111"/>
      <c r="I20" s="107"/>
      <c r="J20" s="112"/>
      <c r="K20" s="856"/>
      <c r="L20" s="856"/>
      <c r="M20" s="100"/>
      <c r="N20" s="100"/>
      <c r="O20" s="100"/>
      <c r="P20" s="100"/>
      <c r="Q20" s="106"/>
      <c r="R20" s="107"/>
      <c r="S20" s="100"/>
      <c r="T20" s="106"/>
      <c r="U20" s="107"/>
      <c r="V20" s="850"/>
      <c r="W20" s="851"/>
      <c r="X20" s="851"/>
      <c r="Y20" s="852"/>
      <c r="Z20" s="877"/>
      <c r="AA20" s="878"/>
      <c r="AB20" s="101"/>
      <c r="AC20" s="106"/>
      <c r="AD20" s="107"/>
      <c r="AE20" s="111"/>
      <c r="AF20" s="107"/>
      <c r="AG20" s="111"/>
      <c r="AH20" s="107"/>
      <c r="AI20" s="111"/>
      <c r="AJ20" s="113"/>
      <c r="AM20" s="94">
        <v>315</v>
      </c>
      <c r="AN20" s="95">
        <f>D28</f>
        <v>0</v>
      </c>
      <c r="AO20" s="94">
        <f>E28</f>
        <v>0</v>
      </c>
      <c r="AP20" s="94">
        <v>10</v>
      </c>
      <c r="AQ20" s="94">
        <v>11</v>
      </c>
    </row>
    <row r="21" spans="1:43" s="105" customFormat="1" ht="11.25" customHeight="1">
      <c r="A21" s="886"/>
      <c r="B21" s="127"/>
      <c r="C21" s="100"/>
      <c r="D21" s="100"/>
      <c r="E21" s="100"/>
      <c r="F21" s="100"/>
      <c r="G21" s="100"/>
      <c r="H21" s="100"/>
      <c r="I21" s="100"/>
      <c r="J21" s="125"/>
      <c r="K21" s="109"/>
      <c r="L21" s="109"/>
      <c r="M21" s="109"/>
      <c r="N21" s="109"/>
      <c r="O21" s="109"/>
      <c r="P21" s="109"/>
      <c r="Q21" s="109"/>
      <c r="R21" s="109"/>
      <c r="S21" s="116"/>
      <c r="T21" s="109"/>
      <c r="U21" s="109"/>
      <c r="V21" s="109"/>
      <c r="W21" s="109"/>
      <c r="X21" s="109"/>
      <c r="Y21" s="109"/>
      <c r="Z21" s="109"/>
      <c r="AA21" s="109"/>
      <c r="AB21" s="126"/>
      <c r="AC21" s="100"/>
      <c r="AD21" s="100"/>
      <c r="AE21" s="100"/>
      <c r="AF21" s="100"/>
      <c r="AG21" s="100"/>
      <c r="AH21" s="100"/>
      <c r="AI21" s="100"/>
      <c r="AJ21" s="118"/>
      <c r="AM21" s="94">
        <v>316</v>
      </c>
      <c r="AN21" s="95">
        <f>B28</f>
        <v>0</v>
      </c>
      <c r="AO21" s="94">
        <f>C28</f>
        <v>0</v>
      </c>
      <c r="AP21" s="94">
        <v>10</v>
      </c>
      <c r="AQ21" s="94">
        <v>11</v>
      </c>
    </row>
    <row r="22" spans="1:43" s="105" customFormat="1" ht="15" customHeight="1">
      <c r="A22" s="886"/>
      <c r="B22" s="138"/>
      <c r="C22" s="139"/>
      <c r="D22" s="139"/>
      <c r="E22" s="139"/>
      <c r="F22" s="139"/>
      <c r="G22" s="139"/>
      <c r="H22" s="139"/>
      <c r="I22" s="139"/>
      <c r="J22" s="139"/>
      <c r="K22" s="853">
        <v>412</v>
      </c>
      <c r="L22" s="854"/>
      <c r="M22" s="853">
        <v>411</v>
      </c>
      <c r="N22" s="854"/>
      <c r="O22" s="853">
        <v>410</v>
      </c>
      <c r="P22" s="854"/>
      <c r="Q22" s="853">
        <v>409</v>
      </c>
      <c r="R22" s="854"/>
      <c r="S22" s="108"/>
      <c r="T22" s="853">
        <v>408</v>
      </c>
      <c r="U22" s="854"/>
      <c r="V22" s="853">
        <v>407</v>
      </c>
      <c r="W22" s="854"/>
      <c r="X22" s="853">
        <v>406</v>
      </c>
      <c r="Y22" s="854"/>
      <c r="Z22" s="858">
        <v>405</v>
      </c>
      <c r="AA22" s="858"/>
      <c r="AB22" s="139"/>
      <c r="AC22" s="139"/>
      <c r="AD22" s="139"/>
      <c r="AE22" s="108"/>
      <c r="AF22" s="108"/>
      <c r="AG22" s="108"/>
      <c r="AH22" s="108"/>
      <c r="AI22" s="108"/>
      <c r="AJ22" s="140"/>
      <c r="AM22" s="94">
        <v>323</v>
      </c>
      <c r="AN22" s="95">
        <f>H25</f>
        <v>0</v>
      </c>
      <c r="AO22" s="94">
        <f>I25</f>
        <v>0</v>
      </c>
      <c r="AP22" s="94">
        <v>2</v>
      </c>
      <c r="AQ22" s="94">
        <v>2</v>
      </c>
    </row>
    <row r="23" spans="1:43" s="105" customFormat="1" ht="25.5" customHeight="1" thickBot="1">
      <c r="A23" s="887"/>
      <c r="B23" s="130"/>
      <c r="C23" s="119"/>
      <c r="D23" s="119"/>
      <c r="E23" s="119"/>
      <c r="F23" s="119"/>
      <c r="G23" s="119"/>
      <c r="H23" s="119"/>
      <c r="I23" s="119"/>
      <c r="J23" s="119"/>
      <c r="K23" s="120"/>
      <c r="L23" s="121"/>
      <c r="M23" s="131"/>
      <c r="N23" s="121"/>
      <c r="O23" s="131"/>
      <c r="P23" s="121"/>
      <c r="Q23" s="131"/>
      <c r="R23" s="121"/>
      <c r="S23" s="119"/>
      <c r="T23" s="120"/>
      <c r="U23" s="121"/>
      <c r="V23" s="131"/>
      <c r="W23" s="121"/>
      <c r="X23" s="131"/>
      <c r="Y23" s="121"/>
      <c r="Z23" s="131"/>
      <c r="AA23" s="121"/>
      <c r="AB23" s="119"/>
      <c r="AC23" s="119"/>
      <c r="AD23" s="119"/>
      <c r="AE23" s="119"/>
      <c r="AF23" s="119"/>
      <c r="AG23" s="119"/>
      <c r="AH23" s="119"/>
      <c r="AI23" s="119"/>
      <c r="AJ23" s="122"/>
      <c r="AM23" s="94">
        <v>401</v>
      </c>
      <c r="AN23" s="95">
        <f>AI20</f>
        <v>0</v>
      </c>
      <c r="AO23" s="94">
        <f>AJ20</f>
        <v>0</v>
      </c>
      <c r="AP23" s="94">
        <v>10</v>
      </c>
      <c r="AQ23" s="94">
        <v>11</v>
      </c>
    </row>
    <row r="24" spans="1:43" s="105" customFormat="1" ht="17.25" customHeight="1">
      <c r="A24" s="885" t="s">
        <v>246</v>
      </c>
      <c r="B24" s="133"/>
      <c r="C24" s="134"/>
      <c r="D24" s="134"/>
      <c r="E24" s="134"/>
      <c r="F24" s="134"/>
      <c r="G24" s="134"/>
      <c r="H24" s="849">
        <v>323</v>
      </c>
      <c r="I24" s="849"/>
      <c r="J24" s="134"/>
      <c r="K24" s="134"/>
      <c r="L24" s="134"/>
      <c r="M24" s="104"/>
      <c r="N24" s="104"/>
      <c r="O24" s="104"/>
      <c r="P24" s="104"/>
      <c r="Q24" s="104"/>
      <c r="R24" s="104"/>
      <c r="S24" s="104"/>
      <c r="T24" s="104"/>
      <c r="U24" s="104"/>
      <c r="V24" s="104"/>
      <c r="W24" s="104"/>
      <c r="X24" s="104"/>
      <c r="Y24" s="104"/>
      <c r="Z24" s="104"/>
      <c r="AA24" s="104"/>
      <c r="AB24" s="104"/>
      <c r="AC24" s="104"/>
      <c r="AD24" s="104"/>
      <c r="AE24" s="849">
        <v>321</v>
      </c>
      <c r="AF24" s="849"/>
      <c r="AG24" s="104"/>
      <c r="AH24" s="104"/>
      <c r="AI24" s="104"/>
      <c r="AJ24" s="135"/>
      <c r="AM24" s="94">
        <v>402</v>
      </c>
      <c r="AN24" s="95">
        <f>AG20</f>
        <v>0</v>
      </c>
      <c r="AO24" s="94">
        <f>AH20</f>
        <v>0</v>
      </c>
      <c r="AP24" s="94">
        <v>10</v>
      </c>
      <c r="AQ24" s="94">
        <v>11</v>
      </c>
    </row>
    <row r="25" spans="1:43" s="105" customFormat="1" ht="24.75" customHeight="1">
      <c r="A25" s="886"/>
      <c r="B25" s="127"/>
      <c r="C25" s="100"/>
      <c r="D25" s="100"/>
      <c r="E25" s="100"/>
      <c r="F25" s="100"/>
      <c r="G25" s="100"/>
      <c r="H25" s="106"/>
      <c r="I25" s="107"/>
      <c r="J25" s="100"/>
      <c r="K25" s="100"/>
      <c r="L25" s="100"/>
      <c r="M25" s="100"/>
      <c r="N25" s="100"/>
      <c r="O25" s="100"/>
      <c r="P25" s="100"/>
      <c r="Q25" s="108"/>
      <c r="R25" s="108"/>
      <c r="S25" s="108"/>
      <c r="T25" s="108"/>
      <c r="U25" s="108"/>
      <c r="V25" s="108"/>
      <c r="W25" s="108"/>
      <c r="X25" s="108"/>
      <c r="Y25" s="108"/>
      <c r="Z25" s="100"/>
      <c r="AA25" s="100"/>
      <c r="AB25" s="100"/>
      <c r="AC25" s="100"/>
      <c r="AD25" s="100"/>
      <c r="AE25" s="106"/>
      <c r="AF25" s="107"/>
      <c r="AG25" s="100"/>
      <c r="AH25" s="100"/>
      <c r="AI25" s="100"/>
      <c r="AJ25" s="102"/>
      <c r="AM25" s="94">
        <v>403</v>
      </c>
      <c r="AN25" s="95">
        <f>AE20</f>
        <v>0</v>
      </c>
      <c r="AO25" s="94">
        <f>AF20</f>
        <v>0</v>
      </c>
      <c r="AP25" s="94">
        <v>10</v>
      </c>
      <c r="AQ25" s="94">
        <v>11</v>
      </c>
    </row>
    <row r="26" spans="1:43" s="105" customFormat="1" ht="11.25" customHeight="1">
      <c r="A26" s="886"/>
      <c r="B26" s="128"/>
      <c r="C26" s="109"/>
      <c r="D26" s="109"/>
      <c r="E26" s="109"/>
      <c r="F26" s="109"/>
      <c r="G26" s="109"/>
      <c r="H26" s="109"/>
      <c r="I26" s="109"/>
      <c r="J26" s="110"/>
      <c r="K26" s="855" t="s">
        <v>239</v>
      </c>
      <c r="L26" s="855"/>
      <c r="M26" s="100"/>
      <c r="N26" s="100"/>
      <c r="O26" s="100"/>
      <c r="P26" s="100"/>
      <c r="Q26" s="108"/>
      <c r="R26" s="108"/>
      <c r="S26" s="108"/>
      <c r="T26" s="108"/>
      <c r="U26" s="108"/>
      <c r="V26" s="108"/>
      <c r="W26" s="108"/>
      <c r="X26" s="108"/>
      <c r="Y26" s="108"/>
      <c r="Z26" s="875" t="s">
        <v>239</v>
      </c>
      <c r="AA26" s="876"/>
      <c r="AB26" s="123"/>
      <c r="AC26" s="116"/>
      <c r="AD26" s="116"/>
      <c r="AE26" s="116"/>
      <c r="AF26" s="116"/>
      <c r="AG26" s="116"/>
      <c r="AH26" s="116"/>
      <c r="AI26" s="116"/>
      <c r="AJ26" s="124"/>
      <c r="AM26" s="94">
        <v>404</v>
      </c>
      <c r="AN26" s="95">
        <f>AC20</f>
        <v>0</v>
      </c>
      <c r="AO26" s="94">
        <f>AD20</f>
        <v>0</v>
      </c>
      <c r="AP26" s="94">
        <v>10</v>
      </c>
      <c r="AQ26" s="94">
        <v>11</v>
      </c>
    </row>
    <row r="27" spans="1:43" s="105" customFormat="1" ht="14.25" customHeight="1">
      <c r="A27" s="886"/>
      <c r="B27" s="898">
        <v>316</v>
      </c>
      <c r="C27" s="854"/>
      <c r="D27" s="853">
        <v>315</v>
      </c>
      <c r="E27" s="854"/>
      <c r="F27" s="853">
        <v>314</v>
      </c>
      <c r="G27" s="854"/>
      <c r="H27" s="858">
        <v>313</v>
      </c>
      <c r="I27" s="858"/>
      <c r="J27" s="136"/>
      <c r="K27" s="855"/>
      <c r="L27" s="855"/>
      <c r="M27" s="108"/>
      <c r="N27" s="108"/>
      <c r="O27" s="108"/>
      <c r="P27" s="108"/>
      <c r="Q27" s="858">
        <v>322</v>
      </c>
      <c r="R27" s="858"/>
      <c r="S27" s="108"/>
      <c r="T27" s="853" t="s">
        <v>245</v>
      </c>
      <c r="U27" s="854"/>
      <c r="V27" s="853" t="s">
        <v>241</v>
      </c>
      <c r="W27" s="857"/>
      <c r="X27" s="857"/>
      <c r="Y27" s="854"/>
      <c r="Z27" s="877"/>
      <c r="AA27" s="878"/>
      <c r="AB27" s="137"/>
      <c r="AC27" s="853">
        <v>304</v>
      </c>
      <c r="AD27" s="854"/>
      <c r="AE27" s="853">
        <v>303</v>
      </c>
      <c r="AF27" s="854"/>
      <c r="AG27" s="853">
        <v>302</v>
      </c>
      <c r="AH27" s="854"/>
      <c r="AI27" s="858">
        <v>301</v>
      </c>
      <c r="AJ27" s="874"/>
      <c r="AM27" s="94">
        <v>421</v>
      </c>
      <c r="AN27" s="95">
        <f>AE17</f>
        <v>0</v>
      </c>
      <c r="AO27" s="94">
        <f>AF17</f>
        <v>0</v>
      </c>
      <c r="AP27" s="94">
        <v>2</v>
      </c>
      <c r="AQ27" s="94">
        <v>2</v>
      </c>
    </row>
    <row r="28" spans="1:43" s="105" customFormat="1" ht="25.5" customHeight="1">
      <c r="A28" s="886"/>
      <c r="B28" s="129"/>
      <c r="C28" s="107"/>
      <c r="D28" s="111"/>
      <c r="E28" s="107"/>
      <c r="F28" s="111"/>
      <c r="G28" s="107"/>
      <c r="H28" s="111"/>
      <c r="I28" s="107"/>
      <c r="J28" s="112"/>
      <c r="K28" s="856"/>
      <c r="L28" s="856"/>
      <c r="M28" s="100"/>
      <c r="N28" s="100"/>
      <c r="O28" s="100"/>
      <c r="P28" s="100"/>
      <c r="Q28" s="106"/>
      <c r="R28" s="107"/>
      <c r="S28" s="100"/>
      <c r="T28" s="106"/>
      <c r="U28" s="107"/>
      <c r="V28" s="850"/>
      <c r="W28" s="851"/>
      <c r="X28" s="851"/>
      <c r="Y28" s="852"/>
      <c r="Z28" s="877"/>
      <c r="AA28" s="878"/>
      <c r="AB28" s="101"/>
      <c r="AC28" s="106"/>
      <c r="AD28" s="107"/>
      <c r="AE28" s="111"/>
      <c r="AF28" s="107"/>
      <c r="AG28" s="111"/>
      <c r="AH28" s="107"/>
      <c r="AI28" s="111"/>
      <c r="AJ28" s="113"/>
      <c r="AM28" s="94">
        <v>405</v>
      </c>
      <c r="AN28" s="95">
        <f>Z23</f>
        <v>0</v>
      </c>
      <c r="AO28" s="94">
        <f>AA23</f>
        <v>0</v>
      </c>
      <c r="AP28" s="94">
        <v>10</v>
      </c>
      <c r="AQ28" s="94">
        <v>11</v>
      </c>
    </row>
    <row r="29" spans="1:43" s="105" customFormat="1" ht="11.25" customHeight="1">
      <c r="A29" s="886"/>
      <c r="B29" s="127"/>
      <c r="C29" s="100"/>
      <c r="D29" s="100"/>
      <c r="E29" s="100"/>
      <c r="F29" s="100"/>
      <c r="G29" s="100"/>
      <c r="H29" s="100"/>
      <c r="I29" s="100"/>
      <c r="J29" s="125"/>
      <c r="K29" s="116"/>
      <c r="L29" s="116"/>
      <c r="M29" s="116"/>
      <c r="N29" s="116"/>
      <c r="O29" s="116"/>
      <c r="P29" s="116"/>
      <c r="Q29" s="116"/>
      <c r="R29" s="116"/>
      <c r="S29" s="116"/>
      <c r="T29" s="116"/>
      <c r="U29" s="116"/>
      <c r="V29" s="116"/>
      <c r="W29" s="116"/>
      <c r="X29" s="116"/>
      <c r="Y29" s="116"/>
      <c r="Z29" s="116"/>
      <c r="AA29" s="116"/>
      <c r="AB29" s="126"/>
      <c r="AC29" s="100"/>
      <c r="AD29" s="100"/>
      <c r="AE29" s="100"/>
      <c r="AF29" s="100"/>
      <c r="AG29" s="100"/>
      <c r="AH29" s="100"/>
      <c r="AI29" s="100"/>
      <c r="AJ29" s="118"/>
      <c r="AM29" s="94">
        <v>406</v>
      </c>
      <c r="AN29" s="95">
        <f>X23</f>
        <v>0</v>
      </c>
      <c r="AO29" s="94">
        <f>Y23</f>
        <v>0</v>
      </c>
      <c r="AP29" s="94">
        <v>10</v>
      </c>
      <c r="AQ29" s="94">
        <v>11</v>
      </c>
    </row>
    <row r="30" spans="1:43" s="105" customFormat="1" ht="15" customHeight="1">
      <c r="A30" s="886"/>
      <c r="B30" s="138"/>
      <c r="C30" s="139"/>
      <c r="D30" s="139"/>
      <c r="E30" s="139"/>
      <c r="F30" s="139"/>
      <c r="G30" s="139"/>
      <c r="H30" s="139"/>
      <c r="I30" s="139"/>
      <c r="J30" s="139"/>
      <c r="K30" s="901">
        <v>312</v>
      </c>
      <c r="L30" s="902"/>
      <c r="M30" s="901">
        <v>311</v>
      </c>
      <c r="N30" s="902"/>
      <c r="O30" s="901">
        <v>310</v>
      </c>
      <c r="P30" s="902"/>
      <c r="Q30" s="853">
        <v>309</v>
      </c>
      <c r="R30" s="854"/>
      <c r="S30" s="108"/>
      <c r="T30" s="901">
        <v>308</v>
      </c>
      <c r="U30" s="902"/>
      <c r="V30" s="901">
        <v>307</v>
      </c>
      <c r="W30" s="902"/>
      <c r="X30" s="901">
        <v>306</v>
      </c>
      <c r="Y30" s="902"/>
      <c r="Z30" s="873">
        <v>305</v>
      </c>
      <c r="AA30" s="873"/>
      <c r="AB30" s="139"/>
      <c r="AC30" s="139"/>
      <c r="AD30" s="139"/>
      <c r="AE30" s="108"/>
      <c r="AF30" s="108"/>
      <c r="AG30" s="108"/>
      <c r="AH30" s="108"/>
      <c r="AI30" s="108"/>
      <c r="AJ30" s="140"/>
      <c r="AM30" s="94">
        <v>407</v>
      </c>
      <c r="AN30" s="95">
        <f>V23</f>
        <v>0</v>
      </c>
      <c r="AO30" s="94">
        <f>W23</f>
        <v>0</v>
      </c>
      <c r="AP30" s="94">
        <v>10</v>
      </c>
      <c r="AQ30" s="94">
        <v>11</v>
      </c>
    </row>
    <row r="31" spans="1:43" s="105" customFormat="1" ht="26.25" customHeight="1" thickBot="1">
      <c r="A31" s="887"/>
      <c r="B31" s="130"/>
      <c r="C31" s="119"/>
      <c r="D31" s="119"/>
      <c r="E31" s="119"/>
      <c r="F31" s="119"/>
      <c r="G31" s="119"/>
      <c r="H31" s="119"/>
      <c r="I31" s="119"/>
      <c r="J31" s="119"/>
      <c r="K31" s="120"/>
      <c r="L31" s="121"/>
      <c r="M31" s="131"/>
      <c r="N31" s="121"/>
      <c r="O31" s="131"/>
      <c r="P31" s="121"/>
      <c r="Q31" s="131"/>
      <c r="R31" s="121"/>
      <c r="S31" s="119"/>
      <c r="T31" s="120"/>
      <c r="U31" s="121"/>
      <c r="V31" s="131"/>
      <c r="W31" s="121"/>
      <c r="X31" s="131"/>
      <c r="Y31" s="121"/>
      <c r="Z31" s="131"/>
      <c r="AA31" s="121"/>
      <c r="AB31" s="119"/>
      <c r="AC31" s="119"/>
      <c r="AD31" s="119"/>
      <c r="AE31" s="119"/>
      <c r="AF31" s="119"/>
      <c r="AG31" s="119"/>
      <c r="AH31" s="119"/>
      <c r="AI31" s="119"/>
      <c r="AJ31" s="122"/>
      <c r="AM31" s="94">
        <v>408</v>
      </c>
      <c r="AN31" s="95">
        <f>T23</f>
        <v>0</v>
      </c>
      <c r="AO31" s="94">
        <f>U23</f>
        <v>0</v>
      </c>
      <c r="AP31" s="94">
        <v>10</v>
      </c>
      <c r="AQ31" s="94">
        <v>11</v>
      </c>
    </row>
    <row r="32" spans="1:43" ht="14">
      <c r="AL32" s="99"/>
      <c r="AM32" s="95" t="s">
        <v>242</v>
      </c>
      <c r="AN32" s="95">
        <f>T20</f>
        <v>0</v>
      </c>
      <c r="AO32" s="95">
        <f>U20</f>
        <v>0</v>
      </c>
      <c r="AP32" s="95">
        <v>2</v>
      </c>
      <c r="AQ32" s="95">
        <v>2</v>
      </c>
    </row>
    <row r="33" spans="38:43">
      <c r="AM33" s="95" t="s">
        <v>243</v>
      </c>
      <c r="AN33" s="95">
        <f>V20</f>
        <v>0</v>
      </c>
      <c r="AO33" s="95">
        <f>X20</f>
        <v>0</v>
      </c>
      <c r="AP33" s="95">
        <v>10</v>
      </c>
      <c r="AQ33" s="95">
        <v>20</v>
      </c>
    </row>
    <row r="34" spans="38:43">
      <c r="AM34" s="95">
        <v>422</v>
      </c>
      <c r="AN34" s="95">
        <f>Q20</f>
        <v>0</v>
      </c>
      <c r="AO34" s="95">
        <f>R20</f>
        <v>0</v>
      </c>
      <c r="AP34" s="95">
        <v>2</v>
      </c>
      <c r="AQ34" s="95">
        <v>2</v>
      </c>
    </row>
    <row r="35" spans="38:43" s="99" customFormat="1" ht="16.5" customHeight="1">
      <c r="AL35" s="96"/>
      <c r="AM35" s="95">
        <v>409</v>
      </c>
      <c r="AN35" s="95">
        <f>Q23</f>
        <v>0</v>
      </c>
      <c r="AO35" s="95">
        <f>R23</f>
        <v>0</v>
      </c>
      <c r="AP35" s="95">
        <v>10</v>
      </c>
      <c r="AQ35" s="95">
        <v>11</v>
      </c>
    </row>
    <row r="36" spans="38:43" s="99" customFormat="1" ht="16.5" customHeight="1">
      <c r="AM36" s="95">
        <v>410</v>
      </c>
      <c r="AN36" s="95">
        <f>O23</f>
        <v>0</v>
      </c>
      <c r="AO36" s="95">
        <f>P23</f>
        <v>0</v>
      </c>
      <c r="AP36" s="95">
        <v>10</v>
      </c>
      <c r="AQ36" s="95">
        <v>11</v>
      </c>
    </row>
    <row r="37" spans="38:43" ht="14">
      <c r="AL37" s="99"/>
      <c r="AM37" s="95">
        <v>411</v>
      </c>
      <c r="AN37" s="95">
        <f>M23</f>
        <v>0</v>
      </c>
      <c r="AO37" s="95">
        <f>N23</f>
        <v>0</v>
      </c>
      <c r="AP37" s="95">
        <v>10</v>
      </c>
      <c r="AQ37" s="95">
        <v>11</v>
      </c>
    </row>
    <row r="38" spans="38:43">
      <c r="AM38" s="95">
        <v>412</v>
      </c>
      <c r="AN38" s="95">
        <f>K23</f>
        <v>0</v>
      </c>
      <c r="AO38" s="95">
        <f>L23</f>
        <v>0</v>
      </c>
      <c r="AP38" s="95">
        <v>10</v>
      </c>
      <c r="AQ38" s="95">
        <v>11</v>
      </c>
    </row>
    <row r="39" spans="38:43">
      <c r="AM39" s="95">
        <v>413</v>
      </c>
      <c r="AN39" s="95">
        <f>H20</f>
        <v>0</v>
      </c>
      <c r="AO39" s="95">
        <f>I20</f>
        <v>0</v>
      </c>
      <c r="AP39" s="95">
        <v>10</v>
      </c>
      <c r="AQ39" s="95">
        <v>11</v>
      </c>
    </row>
    <row r="40" spans="38:43">
      <c r="AM40" s="95">
        <v>414</v>
      </c>
      <c r="AN40" s="95">
        <f>F20</f>
        <v>0</v>
      </c>
      <c r="AO40" s="95">
        <f>G20</f>
        <v>0</v>
      </c>
      <c r="AP40" s="95">
        <v>10</v>
      </c>
      <c r="AQ40" s="95">
        <v>11</v>
      </c>
    </row>
    <row r="41" spans="38:43">
      <c r="AM41" s="95">
        <v>415</v>
      </c>
      <c r="AN41" s="95">
        <f>D20</f>
        <v>0</v>
      </c>
      <c r="AO41" s="95">
        <f>E20</f>
        <v>0</v>
      </c>
      <c r="AP41" s="95">
        <v>10</v>
      </c>
      <c r="AQ41" s="95">
        <v>11</v>
      </c>
    </row>
    <row r="42" spans="38:43">
      <c r="AM42" s="95">
        <v>416</v>
      </c>
      <c r="AN42" s="95">
        <f>B20</f>
        <v>0</v>
      </c>
      <c r="AO42" s="95">
        <f>C20</f>
        <v>0</v>
      </c>
      <c r="AP42" s="95">
        <v>10</v>
      </c>
      <c r="AQ42" s="95">
        <v>11</v>
      </c>
    </row>
    <row r="43" spans="38:43">
      <c r="AM43" s="95">
        <v>423</v>
      </c>
      <c r="AN43" s="95">
        <f>H17</f>
        <v>0</v>
      </c>
      <c r="AO43" s="95">
        <f>I17</f>
        <v>0</v>
      </c>
      <c r="AP43" s="95">
        <v>2</v>
      </c>
      <c r="AQ43" s="95">
        <v>2</v>
      </c>
    </row>
    <row r="44" spans="38:43">
      <c r="AM44" s="95">
        <v>501</v>
      </c>
      <c r="AN44" s="95">
        <f>AI12</f>
        <v>0</v>
      </c>
      <c r="AO44" s="95">
        <f>AJ12</f>
        <v>0</v>
      </c>
      <c r="AP44" s="95">
        <v>10</v>
      </c>
      <c r="AQ44" s="95">
        <v>11</v>
      </c>
    </row>
    <row r="45" spans="38:43">
      <c r="AM45" s="95">
        <v>502</v>
      </c>
      <c r="AN45" s="95">
        <f>AG12</f>
        <v>0</v>
      </c>
      <c r="AO45" s="95">
        <f>AH12</f>
        <v>0</v>
      </c>
      <c r="AP45" s="95">
        <v>10</v>
      </c>
      <c r="AQ45" s="95">
        <v>11</v>
      </c>
    </row>
    <row r="46" spans="38:43">
      <c r="AM46" s="95">
        <v>503</v>
      </c>
      <c r="AN46" s="95">
        <f>AE12</f>
        <v>0</v>
      </c>
      <c r="AO46" s="95">
        <f>AF12</f>
        <v>0</v>
      </c>
      <c r="AP46" s="95">
        <v>10</v>
      </c>
      <c r="AQ46" s="95">
        <v>11</v>
      </c>
    </row>
    <row r="47" spans="38:43">
      <c r="AM47" s="95">
        <v>504</v>
      </c>
      <c r="AN47" s="95">
        <f>AC12</f>
        <v>0</v>
      </c>
      <c r="AO47" s="95">
        <f>AD12</f>
        <v>0</v>
      </c>
      <c r="AP47" s="95">
        <v>10</v>
      </c>
      <c r="AQ47" s="95">
        <v>11</v>
      </c>
    </row>
    <row r="48" spans="38:43">
      <c r="AM48" s="95">
        <v>521</v>
      </c>
      <c r="AN48" s="95">
        <f>AE9</f>
        <v>0</v>
      </c>
      <c r="AO48" s="95">
        <f>AF9</f>
        <v>0</v>
      </c>
      <c r="AP48" s="95">
        <v>2</v>
      </c>
      <c r="AQ48" s="95">
        <v>2</v>
      </c>
    </row>
    <row r="49" spans="39:43">
      <c r="AM49" s="95">
        <v>505</v>
      </c>
      <c r="AN49" s="95">
        <f>Z15</f>
        <v>0</v>
      </c>
      <c r="AO49" s="95">
        <f>AA15</f>
        <v>0</v>
      </c>
      <c r="AP49" s="95">
        <v>10</v>
      </c>
      <c r="AQ49" s="95">
        <v>11</v>
      </c>
    </row>
    <row r="50" spans="39:43">
      <c r="AM50" s="95">
        <v>506</v>
      </c>
      <c r="AN50" s="95">
        <f>X15</f>
        <v>0</v>
      </c>
      <c r="AO50" s="95">
        <f>Y15</f>
        <v>0</v>
      </c>
      <c r="AP50" s="95">
        <v>10</v>
      </c>
      <c r="AQ50" s="95">
        <v>11</v>
      </c>
    </row>
    <row r="51" spans="39:43">
      <c r="AM51" s="95">
        <v>507</v>
      </c>
      <c r="AN51" s="95">
        <f>V15</f>
        <v>0</v>
      </c>
      <c r="AO51" s="95">
        <f>W15</f>
        <v>0</v>
      </c>
      <c r="AP51" s="95">
        <v>10</v>
      </c>
      <c r="AQ51" s="95">
        <v>11</v>
      </c>
    </row>
    <row r="52" spans="39:43">
      <c r="AM52" s="95">
        <v>508</v>
      </c>
      <c r="AN52" s="95">
        <f>T15</f>
        <v>0</v>
      </c>
      <c r="AO52" s="95">
        <f>U15</f>
        <v>0</v>
      </c>
      <c r="AP52" s="95">
        <v>10</v>
      </c>
      <c r="AQ52" s="95">
        <v>11</v>
      </c>
    </row>
    <row r="53" spans="39:43">
      <c r="AM53" s="95" t="s">
        <v>242</v>
      </c>
      <c r="AN53" s="95">
        <f>T12</f>
        <v>0</v>
      </c>
      <c r="AO53" s="95">
        <f>U12</f>
        <v>0</v>
      </c>
      <c r="AP53" s="95">
        <v>2</v>
      </c>
      <c r="AQ53" s="95">
        <v>2</v>
      </c>
    </row>
    <row r="54" spans="39:43">
      <c r="AM54" s="95" t="s">
        <v>243</v>
      </c>
      <c r="AN54" s="95">
        <f>V12</f>
        <v>0</v>
      </c>
      <c r="AO54" s="95">
        <f>X12</f>
        <v>0</v>
      </c>
      <c r="AP54" s="95">
        <v>10</v>
      </c>
      <c r="AQ54" s="95">
        <v>20</v>
      </c>
    </row>
    <row r="55" spans="39:43">
      <c r="AM55" s="95">
        <v>522</v>
      </c>
      <c r="AN55" s="95">
        <f>Q12</f>
        <v>0</v>
      </c>
      <c r="AO55" s="95">
        <f>R12</f>
        <v>0</v>
      </c>
      <c r="AP55" s="95">
        <v>2</v>
      </c>
      <c r="AQ55" s="95">
        <v>2</v>
      </c>
    </row>
    <row r="56" spans="39:43">
      <c r="AM56" s="95">
        <v>509</v>
      </c>
      <c r="AN56" s="95">
        <f>Q15</f>
        <v>0</v>
      </c>
      <c r="AO56" s="95">
        <f>R15</f>
        <v>0</v>
      </c>
      <c r="AP56" s="95">
        <v>10</v>
      </c>
      <c r="AQ56" s="95">
        <v>11</v>
      </c>
    </row>
    <row r="57" spans="39:43">
      <c r="AM57" s="95">
        <v>510</v>
      </c>
      <c r="AN57" s="95">
        <f>O15</f>
        <v>0</v>
      </c>
      <c r="AO57" s="95">
        <f>P15</f>
        <v>0</v>
      </c>
      <c r="AP57" s="95">
        <v>10</v>
      </c>
      <c r="AQ57" s="95">
        <v>11</v>
      </c>
    </row>
    <row r="58" spans="39:43">
      <c r="AM58" s="95">
        <v>511</v>
      </c>
      <c r="AN58" s="95">
        <f>M15</f>
        <v>0</v>
      </c>
      <c r="AO58" s="95">
        <f>N15</f>
        <v>0</v>
      </c>
      <c r="AP58" s="95">
        <v>10</v>
      </c>
      <c r="AQ58" s="95">
        <v>11</v>
      </c>
    </row>
    <row r="59" spans="39:43">
      <c r="AM59" s="95">
        <v>512</v>
      </c>
      <c r="AN59" s="95">
        <f>K15</f>
        <v>0</v>
      </c>
      <c r="AO59" s="95">
        <f>L15</f>
        <v>0</v>
      </c>
      <c r="AP59" s="95">
        <v>10</v>
      </c>
      <c r="AQ59" s="95">
        <v>11</v>
      </c>
    </row>
    <row r="60" spans="39:43">
      <c r="AM60" s="95">
        <v>513</v>
      </c>
      <c r="AN60" s="95">
        <f>H12</f>
        <v>0</v>
      </c>
      <c r="AO60" s="95">
        <f>I12</f>
        <v>0</v>
      </c>
      <c r="AP60" s="95">
        <v>10</v>
      </c>
      <c r="AQ60" s="95">
        <v>11</v>
      </c>
    </row>
    <row r="61" spans="39:43">
      <c r="AM61" s="95">
        <v>514</v>
      </c>
      <c r="AN61" s="95">
        <f>F12</f>
        <v>0</v>
      </c>
      <c r="AO61" s="95">
        <f>G12</f>
        <v>0</v>
      </c>
      <c r="AP61" s="95">
        <v>10</v>
      </c>
      <c r="AQ61" s="95">
        <v>11</v>
      </c>
    </row>
    <row r="62" spans="39:43">
      <c r="AM62" s="95">
        <v>515</v>
      </c>
      <c r="AN62" s="95">
        <f>D12</f>
        <v>0</v>
      </c>
      <c r="AO62" s="95">
        <f>E12</f>
        <v>0</v>
      </c>
      <c r="AP62" s="95">
        <v>10</v>
      </c>
      <c r="AQ62" s="95">
        <v>11</v>
      </c>
    </row>
    <row r="63" spans="39:43">
      <c r="AM63" s="95">
        <v>516</v>
      </c>
      <c r="AN63" s="95">
        <f>B12</f>
        <v>0</v>
      </c>
      <c r="AO63" s="95">
        <f>C12</f>
        <v>0</v>
      </c>
      <c r="AP63" s="95">
        <v>10</v>
      </c>
      <c r="AQ63" s="95">
        <v>11</v>
      </c>
    </row>
    <row r="64" spans="39:43">
      <c r="AM64" s="95">
        <v>523</v>
      </c>
      <c r="AN64" s="95">
        <f>H9</f>
        <v>0</v>
      </c>
      <c r="AO64" s="95">
        <f>I9</f>
        <v>0</v>
      </c>
      <c r="AP64" s="95">
        <v>2</v>
      </c>
      <c r="AQ64" s="95">
        <v>2</v>
      </c>
    </row>
    <row r="65" spans="41:41">
      <c r="AO65" s="96">
        <f>SUM(AO2:AO64)</f>
        <v>0</v>
      </c>
    </row>
  </sheetData>
  <sheetProtection password="8D80" sheet="1" objects="1" scenarios="1"/>
  <mergeCells count="97">
    <mergeCell ref="V30:W30"/>
    <mergeCell ref="X30:Y30"/>
    <mergeCell ref="F6:AE6"/>
    <mergeCell ref="A16:A23"/>
    <mergeCell ref="K14:L14"/>
    <mergeCell ref="M14:N14"/>
    <mergeCell ref="O14:P14"/>
    <mergeCell ref="Q14:R14"/>
    <mergeCell ref="T14:U14"/>
    <mergeCell ref="V14:W14"/>
    <mergeCell ref="X14:Y14"/>
    <mergeCell ref="Z14:AA14"/>
    <mergeCell ref="AC11:AD11"/>
    <mergeCell ref="AE11:AF11"/>
    <mergeCell ref="K30:L30"/>
    <mergeCell ref="M30:N30"/>
    <mergeCell ref="O30:P30"/>
    <mergeCell ref="Q30:R30"/>
    <mergeCell ref="T30:U30"/>
    <mergeCell ref="A24:A31"/>
    <mergeCell ref="B27:C27"/>
    <mergeCell ref="D27:E27"/>
    <mergeCell ref="F27:G27"/>
    <mergeCell ref="H27:I27"/>
    <mergeCell ref="Q27:R27"/>
    <mergeCell ref="H24:I24"/>
    <mergeCell ref="A8:A15"/>
    <mergeCell ref="A1:J4"/>
    <mergeCell ref="O1:V1"/>
    <mergeCell ref="Z1:AB1"/>
    <mergeCell ref="O2:V4"/>
    <mergeCell ref="Z2:AB4"/>
    <mergeCell ref="B11:C11"/>
    <mergeCell ref="D11:E11"/>
    <mergeCell ref="F11:G11"/>
    <mergeCell ref="H11:I11"/>
    <mergeCell ref="Q5:V5"/>
    <mergeCell ref="T11:U11"/>
    <mergeCell ref="Q11:R11"/>
    <mergeCell ref="V12:W12"/>
    <mergeCell ref="X12:Y12"/>
    <mergeCell ref="K1:L1"/>
    <mergeCell ref="AG11:AH11"/>
    <mergeCell ref="AI11:AJ11"/>
    <mergeCell ref="AE8:AF8"/>
    <mergeCell ref="B19:C19"/>
    <mergeCell ref="D19:E19"/>
    <mergeCell ref="F19:G19"/>
    <mergeCell ref="H19:I19"/>
    <mergeCell ref="AG19:AH19"/>
    <mergeCell ref="AI19:AJ19"/>
    <mergeCell ref="AB10:AJ10"/>
    <mergeCell ref="H8:I8"/>
    <mergeCell ref="AE16:AF16"/>
    <mergeCell ref="K10:L12"/>
    <mergeCell ref="Z18:AA20"/>
    <mergeCell ref="Z10:AA12"/>
    <mergeCell ref="V11:Y11"/>
    <mergeCell ref="Z30:AA30"/>
    <mergeCell ref="AC27:AD27"/>
    <mergeCell ref="AE27:AF27"/>
    <mergeCell ref="AG27:AH27"/>
    <mergeCell ref="AI27:AJ27"/>
    <mergeCell ref="Z26:AA28"/>
    <mergeCell ref="M1:N1"/>
    <mergeCell ref="K2:L4"/>
    <mergeCell ref="M2:N4"/>
    <mergeCell ref="W2:Y4"/>
    <mergeCell ref="AC2:AD4"/>
    <mergeCell ref="AE2:AF4"/>
    <mergeCell ref="AG2:AH4"/>
    <mergeCell ref="AC1:AD1"/>
    <mergeCell ref="AE1:AF1"/>
    <mergeCell ref="AG1:AH1"/>
    <mergeCell ref="AE24:AF24"/>
    <mergeCell ref="T27:U27"/>
    <mergeCell ref="V27:Y27"/>
    <mergeCell ref="V19:Y19"/>
    <mergeCell ref="T19:U19"/>
    <mergeCell ref="AC19:AD19"/>
    <mergeCell ref="AE19:AF19"/>
    <mergeCell ref="T22:U22"/>
    <mergeCell ref="V22:W22"/>
    <mergeCell ref="X22:Y22"/>
    <mergeCell ref="Z22:AA22"/>
    <mergeCell ref="H16:I16"/>
    <mergeCell ref="V28:W28"/>
    <mergeCell ref="X28:Y28"/>
    <mergeCell ref="V20:W20"/>
    <mergeCell ref="X20:Y20"/>
    <mergeCell ref="Q19:R19"/>
    <mergeCell ref="K26:L28"/>
    <mergeCell ref="K18:L20"/>
    <mergeCell ref="Q22:R22"/>
    <mergeCell ref="K22:L22"/>
    <mergeCell ref="M22:N22"/>
    <mergeCell ref="O22:P22"/>
  </mergeCells>
  <phoneticPr fontId="9"/>
  <conditionalFormatting sqref="B19 D19 F19 H19">
    <cfRule type="cellIs" dxfId="8" priority="3" operator="between">
      <formula>$Z$8</formula>
      <formula>$Z$8</formula>
    </cfRule>
    <cfRule type="cellIs" dxfId="7" priority="4" operator="between">
      <formula>$Z$7</formula>
      <formula>$Z$7</formula>
    </cfRule>
    <cfRule type="cellIs" dxfId="6" priority="5" operator="between">
      <formula>$Z$6</formula>
      <formula>$Z$6</formula>
    </cfRule>
    <cfRule type="cellIs" dxfId="5" priority="6" operator="between">
      <formula>$Z$5</formula>
      <formula>$Z$5</formula>
    </cfRule>
    <cfRule type="cellIs" dxfId="4" priority="7" operator="between">
      <formula>$Z$4</formula>
      <formula>$Z$4</formula>
    </cfRule>
    <cfRule type="cellIs" dxfId="3" priority="8" operator="between">
      <formula>$Z$3</formula>
      <formula>$Z$3</formula>
    </cfRule>
    <cfRule type="cellIs" dxfId="2" priority="9" operator="between">
      <formula>$Z$2</formula>
      <formula>$Z$2</formula>
    </cfRule>
    <cfRule type="cellIs" dxfId="1" priority="10" operator="between">
      <formula>$Z$1</formula>
      <formula>$Z$1</formula>
    </cfRule>
  </conditionalFormatting>
  <conditionalFormatting sqref="Z2:AB4">
    <cfRule type="expression" dxfId="0" priority="1">
      <formula>$Z$2&lt;$AC$2</formula>
    </cfRule>
  </conditionalFormatting>
  <dataValidations count="4">
    <dataValidation type="list" allowBlank="1" showInputMessage="1" showErrorMessage="1" sqref="B12 D12 F12 H12 K15 M15 O15 Q15 AI12 T15 V15 X15 Z15 Q12 V12 H9 AC12 AE12 AG12 T12 AE9 B20 D20 F20 H20 B28 D28 F28 H28 K23 M23 O23 Q23 T23 V23 X23 Z23 K31 M31 O31 Q31 T31 V31 X31 Z31 AI20 AC20 AE20 AG20 AI28 AC28 AE28 AG28 H17 AE17 H25 AE25 Q20 V20 T20 Q28 V28 T28" xr:uid="{00000000-0002-0000-0500-000000000000}">
      <formula1>$AL$2:$AL$4</formula1>
    </dataValidation>
    <dataValidation type="whole" allowBlank="1" showInputMessage="1" showErrorMessage="1" sqref="C12 E12 G12 I12 L15 N15 P15 R15 AF12 U15 W15 Y15 AA15 AH12 AD12 AJ12 C20 E20 G20 I20 C28 E28 G28 I28 L23 N23 P23 R23 U23 W23 Y23 AA23 L31 N31 P31 R31 U31 W31 Y31 AA31 AF20 AH20 AD20 AJ20 AF28 AH28 AD28 AJ28" xr:uid="{00000000-0002-0000-0500-000001000000}">
      <formula1>0</formula1>
      <formula2>12</formula2>
    </dataValidation>
    <dataValidation type="whole" allowBlank="1" showInputMessage="1" showErrorMessage="1" sqref="X12:Y12 X20:Y20 X28:Y28" xr:uid="{00000000-0002-0000-0500-000002000000}">
      <formula1>0</formula1>
      <formula2>20</formula2>
    </dataValidation>
    <dataValidation type="whole" allowBlank="1" showInputMessage="1" showErrorMessage="1" sqref="R12 U12 I9 AF9 I17 AF17 I25 AF25 R20 U20 R28 U28" xr:uid="{00000000-0002-0000-0500-000003000000}">
      <formula1>0</formula1>
      <formula2>3</formula2>
    </dataValidation>
  </dataValidations>
  <pageMargins left="0.25" right="0.25" top="0.75" bottom="0.75" header="0.3" footer="0.3"/>
  <pageSetup paperSize="9" scale="92" fitToWidth="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8</vt:i4>
      </vt:variant>
    </vt:vector>
  </HeadingPairs>
  <TitlesOfParts>
    <vt:vector size="14" baseType="lpstr">
      <vt:lpstr>ご利用申込書</vt:lpstr>
      <vt:lpstr>参加者名簿</vt:lpstr>
      <vt:lpstr>食事注文書</vt:lpstr>
      <vt:lpstr>物品ご利用申込書</vt:lpstr>
      <vt:lpstr>プログラム（スケジュール）</vt:lpstr>
      <vt:lpstr>宿泊部屋配当表</vt:lpstr>
      <vt:lpstr>ご利用申込書!Print_Area</vt:lpstr>
      <vt:lpstr>'プログラム（スケジュール）'!Print_Area</vt:lpstr>
      <vt:lpstr>参加者名簿!Print_Area</vt:lpstr>
      <vt:lpstr>食事注文書!Print_Area</vt:lpstr>
      <vt:lpstr>物品ご利用申込書!Print_Area</vt:lpstr>
      <vt:lpstr>参加者名簿!Print_Titles</vt:lpstr>
      <vt:lpstr>定食弁当</vt:lpstr>
      <vt:lpstr>ご利用申込書!料金表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ohnoh</dc:creator>
  <cp:lastModifiedBy>濱口 義雄</cp:lastModifiedBy>
  <cp:lastPrinted>2025-06-27T01:47:05Z</cp:lastPrinted>
  <dcterms:created xsi:type="dcterms:W3CDTF">2016-03-18T02:03:00Z</dcterms:created>
  <dcterms:modified xsi:type="dcterms:W3CDTF">2025-06-27T01:50:51Z</dcterms:modified>
</cp:coreProperties>
</file>